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INESPRE\TRANSPARENCIA\FINANZAS\RELACIÓN DE INGRESOS Y EGRESOS\2022\"/>
    </mc:Choice>
  </mc:AlternateContent>
  <xr:revisionPtr revIDLastSave="0" documentId="8_{E5240E80-3E87-4898-81DB-DA0FD4600E88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Aprobado'!$C$1:$E$99</definedName>
    <definedName name="_xlnm.Print_Area" localSheetId="1">'P2 Presupuesto Aprobado-Ejec '!$C$1:$R$96</definedName>
    <definedName name="_xlnm.Print_Area" localSheetId="2">'P3 Ejecucion '!$C$1:$P$94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0" i="2" l="1"/>
  <c r="E72" i="2"/>
  <c r="E64" i="2"/>
  <c r="E54" i="2"/>
  <c r="E38" i="2"/>
  <c r="E28" i="2"/>
  <c r="E18" i="2"/>
  <c r="E12" i="2"/>
  <c r="G63" i="3" l="1"/>
  <c r="I64" i="2"/>
  <c r="G79" i="3"/>
  <c r="G76" i="3"/>
  <c r="G71" i="3"/>
  <c r="G53" i="3"/>
  <c r="G37" i="3"/>
  <c r="G27" i="3"/>
  <c r="G17" i="3"/>
  <c r="G11" i="3"/>
  <c r="F79" i="3" l="1"/>
  <c r="F76" i="3"/>
  <c r="F71" i="3"/>
  <c r="F53" i="3"/>
  <c r="F37" i="3"/>
  <c r="F27" i="3"/>
  <c r="F17" i="3"/>
  <c r="F11" i="3"/>
  <c r="E80" i="1" l="1"/>
  <c r="E72" i="1"/>
  <c r="E64" i="1"/>
  <c r="E54" i="1"/>
  <c r="E38" i="1"/>
  <c r="E28" i="1"/>
  <c r="E18" i="1"/>
  <c r="E12" i="1"/>
  <c r="H80" i="2" l="1"/>
  <c r="H77" i="2"/>
  <c r="H72" i="2"/>
  <c r="H54" i="2"/>
  <c r="H38" i="2"/>
  <c r="H28" i="2"/>
  <c r="H18" i="2"/>
  <c r="H12" i="2"/>
  <c r="E79" i="3" l="1"/>
  <c r="E76" i="3"/>
  <c r="E71" i="3"/>
  <c r="E53" i="3"/>
  <c r="E37" i="3"/>
  <c r="E27" i="3"/>
  <c r="E17" i="3"/>
  <c r="E11" i="3"/>
  <c r="D79" i="3" l="1"/>
  <c r="D76" i="3"/>
  <c r="D71" i="3"/>
  <c r="D53" i="3"/>
  <c r="D37" i="3"/>
  <c r="D27" i="3"/>
  <c r="D17" i="3"/>
  <c r="D11" i="3"/>
  <c r="P83" i="3" l="1"/>
  <c r="P82" i="3"/>
  <c r="P81" i="3"/>
  <c r="P68" i="3"/>
  <c r="P70" i="3"/>
  <c r="P69" i="3"/>
  <c r="P46" i="3"/>
  <c r="P52" i="3"/>
  <c r="P51" i="3"/>
  <c r="P50" i="3"/>
  <c r="P49" i="3"/>
  <c r="P48" i="3"/>
  <c r="P47" i="3"/>
  <c r="P45" i="3"/>
  <c r="P44" i="3"/>
  <c r="P43" i="3"/>
  <c r="P42" i="3"/>
  <c r="P41" i="3"/>
  <c r="P40" i="3"/>
  <c r="P39" i="3"/>
  <c r="R81" i="2"/>
  <c r="R80" i="2" s="1"/>
  <c r="R77" i="2"/>
  <c r="R75" i="2"/>
  <c r="R74" i="2"/>
  <c r="R73" i="2"/>
  <c r="R68" i="2"/>
  <c r="R67" i="2"/>
  <c r="R66" i="2"/>
  <c r="R65" i="2"/>
  <c r="R64" i="2" s="1"/>
  <c r="R63" i="2"/>
  <c r="R62" i="2"/>
  <c r="R61" i="2"/>
  <c r="R60" i="2"/>
  <c r="R59" i="2"/>
  <c r="R58" i="2"/>
  <c r="R57" i="2"/>
  <c r="R56" i="2"/>
  <c r="R55" i="2"/>
  <c r="R54" i="2" s="1"/>
  <c r="R39" i="2"/>
  <c r="R38" i="2"/>
  <c r="R37" i="2"/>
  <c r="R36" i="2"/>
  <c r="R35" i="2"/>
  <c r="R34" i="2"/>
  <c r="R33" i="2"/>
  <c r="R32" i="2"/>
  <c r="R31" i="2"/>
  <c r="R30" i="2"/>
  <c r="R29" i="2"/>
  <c r="R27" i="2"/>
  <c r="R26" i="2"/>
  <c r="R25" i="2"/>
  <c r="R24" i="2"/>
  <c r="R23" i="2"/>
  <c r="R22" i="2"/>
  <c r="R21" i="2"/>
  <c r="R20" i="2"/>
  <c r="R19" i="2"/>
  <c r="R17" i="2"/>
  <c r="R16" i="2"/>
  <c r="R15" i="2"/>
  <c r="R14" i="2"/>
  <c r="R13" i="2"/>
  <c r="P80" i="3"/>
  <c r="P76" i="3"/>
  <c r="P74" i="3"/>
  <c r="P73" i="3"/>
  <c r="P72" i="3"/>
  <c r="P67" i="3"/>
  <c r="P66" i="3"/>
  <c r="P65" i="3"/>
  <c r="P64" i="3"/>
  <c r="P63" i="3" s="1"/>
  <c r="P62" i="3"/>
  <c r="P61" i="3"/>
  <c r="P60" i="3"/>
  <c r="P59" i="3"/>
  <c r="P58" i="3"/>
  <c r="P57" i="3"/>
  <c r="P56" i="3"/>
  <c r="P55" i="3"/>
  <c r="P54" i="3"/>
  <c r="P38" i="3"/>
  <c r="P36" i="3"/>
  <c r="P35" i="3"/>
  <c r="P34" i="3"/>
  <c r="P33" i="3"/>
  <c r="P32" i="3"/>
  <c r="P31" i="3"/>
  <c r="P30" i="3"/>
  <c r="P29" i="3"/>
  <c r="P28" i="3"/>
  <c r="P26" i="3"/>
  <c r="P25" i="3"/>
  <c r="P24" i="3"/>
  <c r="P23" i="3"/>
  <c r="P22" i="3"/>
  <c r="P21" i="3"/>
  <c r="P20" i="3"/>
  <c r="P19" i="3"/>
  <c r="P18" i="3"/>
  <c r="P16" i="3"/>
  <c r="P15" i="3"/>
  <c r="P14" i="3"/>
  <c r="P13" i="3"/>
  <c r="P12" i="3"/>
  <c r="R72" i="2" l="1"/>
  <c r="R28" i="2"/>
  <c r="R18" i="2"/>
  <c r="R12" i="2"/>
  <c r="P27" i="3"/>
  <c r="P53" i="3"/>
  <c r="P37" i="3"/>
  <c r="P79" i="3"/>
  <c r="P17" i="3"/>
  <c r="P11" i="3"/>
  <c r="P71" i="3"/>
  <c r="R85" i="2" l="1"/>
  <c r="P84" i="3"/>
  <c r="D80" i="2"/>
  <c r="D72" i="2"/>
  <c r="D69" i="2"/>
  <c r="D64" i="2"/>
  <c r="D54" i="2"/>
  <c r="D47" i="2"/>
  <c r="D38" i="2"/>
  <c r="D28" i="2"/>
  <c r="D18" i="2"/>
  <c r="D12" i="2"/>
  <c r="O80" i="2" l="1"/>
  <c r="O77" i="2"/>
  <c r="O72" i="2"/>
  <c r="O54" i="2"/>
  <c r="O38" i="2"/>
  <c r="O28" i="2"/>
  <c r="O18" i="2"/>
  <c r="O12" i="2"/>
  <c r="M79" i="3" l="1"/>
  <c r="M76" i="3"/>
  <c r="M71" i="3"/>
  <c r="M53" i="3"/>
  <c r="M37" i="3"/>
  <c r="M27" i="3"/>
  <c r="M17" i="3"/>
  <c r="M11" i="3"/>
  <c r="L79" i="3" l="1"/>
  <c r="L76" i="3"/>
  <c r="L71" i="3"/>
  <c r="L53" i="3"/>
  <c r="L37" i="3"/>
  <c r="L27" i="3"/>
  <c r="L17" i="3"/>
  <c r="L11" i="3"/>
  <c r="M80" i="2" l="1"/>
  <c r="M77" i="2"/>
  <c r="M72" i="2"/>
  <c r="M54" i="2"/>
  <c r="M38" i="2"/>
  <c r="M28" i="2"/>
  <c r="M18" i="2"/>
  <c r="M12" i="2"/>
  <c r="K79" i="3" l="1"/>
  <c r="K76" i="3"/>
  <c r="K71" i="3"/>
  <c r="K53" i="3"/>
  <c r="K37" i="3"/>
  <c r="K27" i="3"/>
  <c r="K17" i="3"/>
  <c r="K11" i="3"/>
  <c r="M85" i="2" l="1"/>
  <c r="K84" i="3"/>
  <c r="E85" i="2" l="1"/>
  <c r="E85" i="1" l="1"/>
  <c r="J28" i="2"/>
  <c r="O79" i="3"/>
  <c r="N79" i="3"/>
  <c r="J79" i="3"/>
  <c r="I79" i="3"/>
  <c r="H79" i="3"/>
  <c r="O76" i="3"/>
  <c r="N76" i="3"/>
  <c r="J76" i="3"/>
  <c r="I76" i="3"/>
  <c r="H76" i="3"/>
  <c r="O71" i="3"/>
  <c r="N71" i="3"/>
  <c r="J71" i="3"/>
  <c r="I71" i="3"/>
  <c r="H71" i="3"/>
  <c r="O53" i="3"/>
  <c r="N53" i="3"/>
  <c r="J53" i="3"/>
  <c r="I53" i="3"/>
  <c r="H53" i="3"/>
  <c r="O37" i="3"/>
  <c r="N37" i="3"/>
  <c r="J37" i="3"/>
  <c r="I37" i="3"/>
  <c r="H37" i="3"/>
  <c r="O27" i="3"/>
  <c r="N27" i="3"/>
  <c r="J27" i="3"/>
  <c r="I27" i="3"/>
  <c r="H27" i="3"/>
  <c r="O17" i="3"/>
  <c r="N17" i="3"/>
  <c r="J17" i="3"/>
  <c r="I17" i="3"/>
  <c r="H17" i="3"/>
  <c r="O11" i="3"/>
  <c r="N11" i="3"/>
  <c r="J11" i="3"/>
  <c r="I11" i="3"/>
  <c r="H11" i="3"/>
  <c r="G84" i="3" l="1"/>
  <c r="F84" i="3"/>
  <c r="J84" i="3"/>
  <c r="E84" i="3"/>
  <c r="I84" i="3"/>
  <c r="M84" i="3"/>
  <c r="D84" i="3"/>
  <c r="H84" i="3"/>
  <c r="L84" i="3"/>
  <c r="O84" i="3"/>
  <c r="N84" i="3"/>
  <c r="D80" i="1" l="1"/>
  <c r="D72" i="1"/>
  <c r="D69" i="1"/>
  <c r="D64" i="1"/>
  <c r="D54" i="1"/>
  <c r="D47" i="1"/>
  <c r="D38" i="1"/>
  <c r="D28" i="1"/>
  <c r="D18" i="1"/>
  <c r="D12" i="1"/>
  <c r="D85" i="2" l="1"/>
  <c r="D85" i="1"/>
  <c r="Q80" i="2"/>
  <c r="P80" i="2"/>
  <c r="N80" i="2"/>
  <c r="L80" i="2"/>
  <c r="K80" i="2"/>
  <c r="J80" i="2"/>
  <c r="I80" i="2"/>
  <c r="G80" i="2"/>
  <c r="F80" i="2"/>
  <c r="Q77" i="2"/>
  <c r="P77" i="2"/>
  <c r="N77" i="2"/>
  <c r="L77" i="2"/>
  <c r="K77" i="2"/>
  <c r="J77" i="2"/>
  <c r="I77" i="2"/>
  <c r="G77" i="2"/>
  <c r="F77" i="2"/>
  <c r="Q72" i="2"/>
  <c r="P72" i="2"/>
  <c r="N72" i="2"/>
  <c r="L72" i="2"/>
  <c r="K72" i="2"/>
  <c r="J72" i="2"/>
  <c r="I72" i="2"/>
  <c r="G72" i="2"/>
  <c r="F72" i="2"/>
  <c r="Q54" i="2"/>
  <c r="P54" i="2"/>
  <c r="N54" i="2"/>
  <c r="L54" i="2"/>
  <c r="K54" i="2"/>
  <c r="J54" i="2"/>
  <c r="I54" i="2"/>
  <c r="G54" i="2"/>
  <c r="F54" i="2"/>
  <c r="Q38" i="2"/>
  <c r="P38" i="2"/>
  <c r="N38" i="2"/>
  <c r="L38" i="2"/>
  <c r="K38" i="2"/>
  <c r="J38" i="2"/>
  <c r="I38" i="2"/>
  <c r="G38" i="2"/>
  <c r="F38" i="2"/>
  <c r="Q28" i="2"/>
  <c r="P28" i="2"/>
  <c r="N28" i="2"/>
  <c r="L28" i="2"/>
  <c r="K28" i="2"/>
  <c r="I28" i="2"/>
  <c r="G28" i="2"/>
  <c r="F28" i="2"/>
  <c r="Q18" i="2"/>
  <c r="P18" i="2"/>
  <c r="N18" i="2"/>
  <c r="L18" i="2"/>
  <c r="K18" i="2"/>
  <c r="J18" i="2"/>
  <c r="I18" i="2"/>
  <c r="G18" i="2"/>
  <c r="F18" i="2"/>
  <c r="Q12" i="2"/>
  <c r="P12" i="2"/>
  <c r="L12" i="2"/>
  <c r="K12" i="2"/>
  <c r="J12" i="2"/>
  <c r="I12" i="2"/>
  <c r="G12" i="2"/>
  <c r="F12" i="2"/>
  <c r="H85" i="2" l="1"/>
  <c r="P85" i="2"/>
  <c r="I85" i="2"/>
  <c r="Q85" i="2"/>
  <c r="G85" i="2"/>
  <c r="K85" i="2"/>
  <c r="O85" i="2"/>
  <c r="L85" i="2"/>
  <c r="F85" i="2"/>
  <c r="J85" i="2"/>
  <c r="N12" i="2"/>
  <c r="N85" i="2" s="1"/>
</calcChain>
</file>

<file path=xl/sharedStrings.xml><?xml version="1.0" encoding="utf-8"?>
<sst xmlns="http://schemas.openxmlformats.org/spreadsheetml/2006/main" count="281" uniqueCount="103">
  <si>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</si>
  <si>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</si>
  <si>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</si>
  <si>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</si>
  <si>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</si>
  <si>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</si>
  <si>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</si>
  <si>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</si>
  <si>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</si>
  <si>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</si>
  <si>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</si>
  <si>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</si>
  <si>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</si>
  <si>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</si>
  <si>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</si>
  <si>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</si>
  <si>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</si>
  <si>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</si>
  <si>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</si>
  <si>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</si>
  <si>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</si>
  <si>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</si>
  <si>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</si>
  <si>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</si>
  <si>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</si>
  <si>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</si>
  <si>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</si>
  <si>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</si>
  <si>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</si>
  <si>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</si>
  <si>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</si>
  <si>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</si>
  <si>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</si>
  <si>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</si>
  <si>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</si>
  <si>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</si>
  <si>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</si>
  <si>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</si>
  <si>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</si>
  <si>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</si>
  <si>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</si>
  <si>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</si>
  <si>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</si>
  <si>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</si>
  <si>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</si>
  <si>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</si>
  <si>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</si>
  <si>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</si>
  <si>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</si>
  <si>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</si>
  <si>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</si>
  <si>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</si>
  <si>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</si>
  <si>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</si>
  <si>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</si>
  <si>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</si>
  <si>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</si>
  <si>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</si>
  <si>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</si>
  <si>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</si>
  <si>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</si>
  <si>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</si>
  <si>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</si>
  <si>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</si>
  <si>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</si>
  <si>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</si>
  <si>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</si>
  <si>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</si>
  <si>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</si>
  <si>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</si>
  <si>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</si>
  <si>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</si>
  <si>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</si>
  <si>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</si>
  <si>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</si>
  <si>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</si>
  <si>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</si>
  <si>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</si>
  <si>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</si>
  <si>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</si>
  <si>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</si>
  <si>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</si>
  <si>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</si>
  <si>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</si>
  <si>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</si>
  <si>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</si>
  <si>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</si>
  <si>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</si>
  <si>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</si>
  <si>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</si>
  <si>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</si>
  <si>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</si>
  <si>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</si>
  <si>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</si>
  <si>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</si>
  <si>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</si>
  <si>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</si>
  <si>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</si>
  <si>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Instituto de Estabilización de Precios </t>
  </si>
  <si>
    <t>Ministerio de Agricultura</t>
  </si>
  <si>
    <t>Preparado por:</t>
  </si>
  <si>
    <t>Revisado por: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</si>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</sst>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\ &quot;$&quot;_-;\-* #,##0.00\ &quot;$&quot;_-;_-* &quot;-&quot;??\ &quot;$&quot;_-;_-@_-"/>
    <numFmt numFmtId="165" formatCode="_-* #,##0.00\ _$_-;\-* #,##0.00\ _$_-;_-* &quot;-&quot;??\ _$_-;_-@_-"/>
    <numFmt numFmtId="166" formatCode="_-* #,##0.00_-;\-* #,##0.00_-;_-* &quot;-&quot;??_-;_-@_-"/>
    <numFmt numFmtId="167" formatCode="_(* #,##0.0_);_(* \(#,##0.0\);_(* &quot;-&quot;??_);_(@_)"/>
    <numFmt numFmtId="168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Book Antiqua"/>
      <family val="1"/>
    </font>
    <font>
      <b/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165" fontId="12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71">
    <xf numFmtId="0" fontId="0" fillId="0" borderId="0" xfId="0"/>
    <xf numFmtId="0" fontId="3" fillId="0" borderId="1" xfId="0" applyFont="1" applyBorder="1" applyAlignment="1">
      <alignment horizontal="left"/>
    </xf>
    <xf numFmtId="167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10" xfId="0" applyBorder="1"/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0" fillId="0" borderId="0" xfId="1" applyFont="1"/>
    <xf numFmtId="0" fontId="3" fillId="0" borderId="0" xfId="0" applyFont="1"/>
    <xf numFmtId="166" fontId="0" fillId="0" borderId="0" xfId="0" applyNumberFormat="1"/>
    <xf numFmtId="168" fontId="3" fillId="0" borderId="1" xfId="0" applyNumberFormat="1" applyFont="1" applyBorder="1"/>
    <xf numFmtId="168" fontId="3" fillId="0" borderId="0" xfId="0" applyNumberFormat="1" applyFont="1"/>
    <xf numFmtId="168" fontId="0" fillId="0" borderId="0" xfId="0" applyNumberFormat="1"/>
    <xf numFmtId="0" fontId="8" fillId="0" borderId="0" xfId="0" applyFont="1" applyBorder="1" applyAlignment="1">
      <alignment horizontal="left" vertical="center"/>
    </xf>
    <xf numFmtId="168" fontId="0" fillId="0" borderId="0" xfId="1" applyNumberFormat="1" applyFont="1"/>
    <xf numFmtId="168" fontId="0" fillId="0" borderId="7" xfId="1" applyNumberFormat="1" applyFont="1" applyBorder="1"/>
    <xf numFmtId="165" fontId="0" fillId="0" borderId="0" xfId="0" applyNumberFormat="1"/>
    <xf numFmtId="0" fontId="0" fillId="0" borderId="12" xfId="0" applyBorder="1" applyAlignment="1">
      <alignment horizontal="left" vertical="center" wrapText="1"/>
    </xf>
    <xf numFmtId="0" fontId="2" fillId="2" borderId="2" xfId="0" applyFont="1" applyFill="1" applyBorder="1" applyAlignment="1">
      <alignment vertical="center"/>
    </xf>
    <xf numFmtId="168" fontId="3" fillId="2" borderId="2" xfId="0" applyNumberFormat="1" applyFont="1" applyFill="1" applyBorder="1"/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0" xfId="0" applyFill="1"/>
    <xf numFmtId="0" fontId="10" fillId="0" borderId="0" xfId="0" applyFont="1" applyFill="1" applyBorder="1" applyAlignment="1">
      <alignment vertical="center"/>
    </xf>
    <xf numFmtId="168" fontId="0" fillId="0" borderId="0" xfId="0" applyNumberFormat="1" applyFont="1" applyFill="1" applyBorder="1"/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168" fontId="3" fillId="0" borderId="0" xfId="0" applyNumberFormat="1" applyFont="1" applyAlignment="1"/>
    <xf numFmtId="168" fontId="0" fillId="0" borderId="0" xfId="0" applyNumberFormat="1" applyAlignment="1"/>
    <xf numFmtId="168" fontId="14" fillId="0" borderId="0" xfId="0" applyNumberFormat="1" applyFont="1" applyAlignment="1"/>
    <xf numFmtId="43" fontId="4" fillId="0" borderId="0" xfId="1" applyFont="1" applyAlignment="1">
      <alignment vertical="center" wrapText="1" readingOrder="1"/>
    </xf>
    <xf numFmtId="43" fontId="5" fillId="0" borderId="0" xfId="1" applyFont="1" applyAlignment="1">
      <alignment vertical="top" wrapText="1" readingOrder="1"/>
    </xf>
    <xf numFmtId="43" fontId="6" fillId="0" borderId="0" xfId="1" applyFont="1" applyAlignment="1">
      <alignment vertical="center"/>
    </xf>
    <xf numFmtId="43" fontId="7" fillId="0" borderId="0" xfId="1" applyFont="1" applyAlignment="1">
      <alignment vertical="top" wrapText="1" readingOrder="1"/>
    </xf>
    <xf numFmtId="43" fontId="0" fillId="0" borderId="0" xfId="1" applyFont="1" applyFill="1"/>
    <xf numFmtId="165" fontId="0" fillId="0" borderId="10" xfId="0" applyNumberFormat="1" applyBorder="1"/>
    <xf numFmtId="168" fontId="0" fillId="0" borderId="0" xfId="1" applyNumberFormat="1" applyFont="1" applyFill="1"/>
    <xf numFmtId="0" fontId="10" fillId="2" borderId="2" xfId="0" applyFont="1" applyFill="1" applyBorder="1" applyAlignment="1">
      <alignment vertical="center"/>
    </xf>
    <xf numFmtId="168" fontId="0" fillId="2" borderId="2" xfId="0" applyNumberFormat="1" applyFont="1" applyFill="1" applyBorder="1"/>
    <xf numFmtId="0" fontId="13" fillId="0" borderId="0" xfId="2" applyFont="1" applyFill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168" fontId="2" fillId="2" borderId="3" xfId="1" applyNumberFormat="1" applyFont="1" applyFill="1" applyBorder="1" applyAlignment="1">
      <alignment horizontal="center" vertical="center" wrapText="1"/>
    </xf>
    <xf numFmtId="168" fontId="2" fillId="2" borderId="4" xfId="1" applyNumberFormat="1" applyFont="1" applyFill="1" applyBorder="1" applyAlignment="1">
      <alignment horizontal="center" vertical="center" wrapText="1"/>
    </xf>
    <xf numFmtId="168" fontId="14" fillId="0" borderId="0" xfId="0" applyNumberFormat="1" applyFont="1" applyAlignment="1">
      <alignment horizontal="center"/>
    </xf>
    <xf numFmtId="168" fontId="0" fillId="0" borderId="0" xfId="0" applyNumberFormat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5">
    <cellStyle name="Millares" xfId="1" builtinId="3"/>
    <cellStyle name="Millares 2" xfId="3" xr:uid="{00000000-0005-0000-0000-000001000000}"/>
    <cellStyle name="Moneda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</xdr:row>
      <xdr:rowOff>152400</xdr:rowOff>
    </xdr:from>
    <xdr:to>
      <xdr:col>2</xdr:col>
      <xdr:colOff>1573337</xdr:colOff>
      <xdr:row>6</xdr:row>
      <xdr:rowOff>178801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9725" y="342900"/>
          <a:ext cx="1487612" cy="1245601"/>
        </a:xfrm>
        <a:prstGeom prst="rect">
          <a:avLst/>
        </a:prstGeom>
      </xdr:spPr>
    </xdr:pic>
    <xdr:clientData/>
  </xdr:twoCellAnchor>
  <xdr:oneCellAnchor>
    <xdr:from>
      <xdr:col>3</xdr:col>
      <xdr:colOff>714375</xdr:colOff>
      <xdr:row>1</xdr:row>
      <xdr:rowOff>95250</xdr:rowOff>
    </xdr:from>
    <xdr:ext cx="1494840" cy="1328793"/>
    <xdr:pic>
      <xdr:nvPicPr>
        <xdr:cNvPr id="7" name="1 Imagen" descr="INESPRE-LOG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96400" y="285750"/>
          <a:ext cx="1494840" cy="13287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1</xdr:row>
      <xdr:rowOff>142875</xdr:rowOff>
    </xdr:from>
    <xdr:to>
      <xdr:col>2</xdr:col>
      <xdr:colOff>1697162</xdr:colOff>
      <xdr:row>6</xdr:row>
      <xdr:rowOff>174038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550" y="333375"/>
          <a:ext cx="1487612" cy="1250363"/>
        </a:xfrm>
        <a:prstGeom prst="rect">
          <a:avLst/>
        </a:prstGeom>
      </xdr:spPr>
    </xdr:pic>
    <xdr:clientData/>
  </xdr:twoCellAnchor>
  <xdr:oneCellAnchor>
    <xdr:from>
      <xdr:col>8</xdr:col>
      <xdr:colOff>833422</xdr:colOff>
      <xdr:row>1</xdr:row>
      <xdr:rowOff>109537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406547" y="300037"/>
          <a:ext cx="1494840" cy="132879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93</xdr:row>
      <xdr:rowOff>71440</xdr:rowOff>
    </xdr:from>
    <xdr:ext cx="2077641" cy="436786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524000" y="18264190"/>
          <a:ext cx="207764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DO" sz="1100" b="1"/>
            <a:t>     Lic. Eufemia</a:t>
          </a:r>
          <a:r>
            <a:rPr lang="es-DO" sz="1100" b="1" baseline="0"/>
            <a:t> Mota Mercedes</a:t>
          </a:r>
        </a:p>
        <a:p>
          <a:r>
            <a:rPr lang="es-DO" sz="1100" b="0" baseline="0"/>
            <a:t>              Enc. de Presupuesto </a:t>
          </a:r>
          <a:endParaRPr lang="es-DO" sz="1100" b="0"/>
        </a:p>
      </xdr:txBody>
    </xdr:sp>
    <xdr:clientData/>
  </xdr:oneCellAnchor>
  <xdr:oneCellAnchor>
    <xdr:from>
      <xdr:col>7</xdr:col>
      <xdr:colOff>1000091</xdr:colOff>
      <xdr:row>93</xdr:row>
      <xdr:rowOff>35726</xdr:rowOff>
    </xdr:from>
    <xdr:ext cx="2358081" cy="436786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3430216" y="18228476"/>
          <a:ext cx="235808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 b="1" baseline="0"/>
            <a:t>        Lic. Abraham Genao Fajardo</a:t>
          </a:r>
        </a:p>
        <a:p>
          <a:r>
            <a:rPr lang="es-DO" sz="1100" b="0" baseline="0"/>
            <a:t>Enacargado Departamento Financiero</a:t>
          </a:r>
          <a:endParaRPr lang="es-DO" sz="1100" b="0"/>
        </a:p>
      </xdr:txBody>
    </xdr:sp>
    <xdr:clientData/>
  </xdr:oneCellAnchor>
  <xdr:twoCellAnchor>
    <xdr:from>
      <xdr:col>2</xdr:col>
      <xdr:colOff>0</xdr:colOff>
      <xdr:row>93</xdr:row>
      <xdr:rowOff>11913</xdr:rowOff>
    </xdr:from>
    <xdr:to>
      <xdr:col>2</xdr:col>
      <xdr:colOff>2133600</xdr:colOff>
      <xdr:row>93</xdr:row>
      <xdr:rowOff>21720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V="1">
          <a:off x="1524000" y="18204663"/>
          <a:ext cx="2133600" cy="980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940591</xdr:colOff>
      <xdr:row>93</xdr:row>
      <xdr:rowOff>0</xdr:rowOff>
    </xdr:from>
    <xdr:to>
      <xdr:col>17</xdr:col>
      <xdr:colOff>1131091</xdr:colOff>
      <xdr:row>93</xdr:row>
      <xdr:rowOff>11906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V="1">
          <a:off x="13370716" y="18192750"/>
          <a:ext cx="2476500" cy="1190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176893</xdr:rowOff>
    </xdr:from>
    <xdr:to>
      <xdr:col>2</xdr:col>
      <xdr:colOff>1487612</xdr:colOff>
      <xdr:row>6</xdr:row>
      <xdr:rowOff>184244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367393"/>
          <a:ext cx="1487612" cy="1245601"/>
        </a:xfrm>
        <a:prstGeom prst="rect">
          <a:avLst/>
        </a:prstGeom>
      </xdr:spPr>
    </xdr:pic>
    <xdr:clientData/>
  </xdr:twoCellAnchor>
  <xdr:oneCellAnchor>
    <xdr:from>
      <xdr:col>6</xdr:col>
      <xdr:colOff>1279064</xdr:colOff>
      <xdr:row>1</xdr:row>
      <xdr:rowOff>136071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035635" y="326571"/>
          <a:ext cx="1494840" cy="132879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92</xdr:row>
      <xdr:rowOff>27216</xdr:rowOff>
    </xdr:from>
    <xdr:ext cx="2077641" cy="436786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524000" y="18070287"/>
          <a:ext cx="207764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DO" sz="1100" b="1"/>
            <a:t>     Lic. Eufemia</a:t>
          </a:r>
          <a:r>
            <a:rPr lang="es-DO" sz="1100" b="1" baseline="0"/>
            <a:t> Mota Mercedes</a:t>
          </a:r>
        </a:p>
        <a:p>
          <a:r>
            <a:rPr lang="es-DO" sz="1100" b="0" baseline="0"/>
            <a:t>              Enc. de Presupuesto </a:t>
          </a:r>
          <a:endParaRPr lang="es-DO" sz="1100" b="0"/>
        </a:p>
      </xdr:txBody>
    </xdr:sp>
    <xdr:clientData/>
  </xdr:oneCellAnchor>
  <xdr:twoCellAnchor>
    <xdr:from>
      <xdr:col>2</xdr:col>
      <xdr:colOff>0</xdr:colOff>
      <xdr:row>92</xdr:row>
      <xdr:rowOff>0</xdr:rowOff>
    </xdr:from>
    <xdr:to>
      <xdr:col>2</xdr:col>
      <xdr:colOff>2133600</xdr:colOff>
      <xdr:row>92</xdr:row>
      <xdr:rowOff>9807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 flipV="1">
          <a:off x="1524000" y="18043071"/>
          <a:ext cx="2133600" cy="980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312963</xdr:colOff>
      <xdr:row>92</xdr:row>
      <xdr:rowOff>27220</xdr:rowOff>
    </xdr:from>
    <xdr:ext cx="2358081" cy="436786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2069534" y="18070291"/>
          <a:ext cx="235808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 b="1" baseline="0"/>
            <a:t>        Lic. Abraham Genao Fajardo</a:t>
          </a:r>
        </a:p>
        <a:p>
          <a:r>
            <a:rPr lang="es-DO" sz="1100" b="0" baseline="0"/>
            <a:t>Enacargado Departamento Financiero</a:t>
          </a:r>
          <a:endParaRPr lang="es-DO" sz="1100" b="0"/>
        </a:p>
      </xdr:txBody>
    </xdr:sp>
    <xdr:clientData/>
  </xdr:oneCellAnchor>
  <xdr:twoCellAnchor>
    <xdr:from>
      <xdr:col>6</xdr:col>
      <xdr:colOff>299354</xdr:colOff>
      <xdr:row>92</xdr:row>
      <xdr:rowOff>0</xdr:rowOff>
    </xdr:from>
    <xdr:to>
      <xdr:col>15</xdr:col>
      <xdr:colOff>1347104</xdr:colOff>
      <xdr:row>92</xdr:row>
      <xdr:rowOff>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12055925" y="18043071"/>
          <a:ext cx="239485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99"/>
  <sheetViews>
    <sheetView showGridLines="0" zoomScale="85" zoomScaleNormal="85" workbookViewId="0">
      <selection activeCell="H67" sqref="H67"/>
    </sheetView>
  </sheetViews>
  <sheetFormatPr baseColWidth="10" defaultColWidth="11.42578125" defaultRowHeight="15" x14ac:dyDescent="0.25"/>
  <cols>
    <col min="3" max="3" width="77" customWidth="1"/>
    <col min="4" max="4" width="17.42578125" customWidth="1"/>
    <col min="5" max="5" width="16.42578125" customWidth="1"/>
    <col min="6" max="6" width="15.140625" style="13" bestFit="1" customWidth="1"/>
    <col min="7" max="7" width="16.7109375" bestFit="1" customWidth="1"/>
    <col min="8" max="8" width="14.140625" style="13" bestFit="1" customWidth="1"/>
  </cols>
  <sheetData>
    <row r="3" spans="2:12" ht="28.5" customHeight="1" x14ac:dyDescent="0.25">
      <c r="C3" s="51" t="s">
        <v>99</v>
      </c>
      <c r="D3" s="52"/>
      <c r="E3" s="52"/>
      <c r="F3" s="39"/>
      <c r="G3" s="5"/>
      <c r="H3" s="39"/>
      <c r="I3" s="5"/>
      <c r="J3" s="5"/>
      <c r="K3" s="5"/>
      <c r="L3" s="5"/>
    </row>
    <row r="4" spans="2:12" ht="21" customHeight="1" x14ac:dyDescent="0.25">
      <c r="C4" s="49" t="s">
        <v>98</v>
      </c>
      <c r="D4" s="50"/>
      <c r="E4" s="50"/>
      <c r="F4" s="40"/>
      <c r="G4" s="6"/>
      <c r="H4" s="40"/>
      <c r="I4" s="6"/>
      <c r="J4" s="6"/>
      <c r="K4" s="6"/>
      <c r="L4" s="6"/>
    </row>
    <row r="5" spans="2:12" ht="15.75" x14ac:dyDescent="0.25">
      <c r="C5" s="58" t="s">
        <v>102</v>
      </c>
      <c r="D5" s="59"/>
      <c r="E5" s="59"/>
      <c r="F5" s="41"/>
      <c r="G5" s="7"/>
      <c r="H5" s="41"/>
      <c r="I5" s="7"/>
      <c r="J5" s="7"/>
      <c r="K5" s="7"/>
      <c r="L5" s="7"/>
    </row>
    <row r="6" spans="2:12" ht="15.75" customHeight="1" x14ac:dyDescent="0.25">
      <c r="C6" s="53" t="s">
        <v>76</v>
      </c>
      <c r="D6" s="54"/>
      <c r="E6" s="54"/>
      <c r="F6" s="42"/>
      <c r="G6" s="8"/>
      <c r="H6" s="42"/>
      <c r="I6" s="8"/>
      <c r="J6" s="8"/>
      <c r="K6" s="8"/>
      <c r="L6" s="8"/>
    </row>
    <row r="7" spans="2:12" ht="15.75" customHeight="1" x14ac:dyDescent="0.25">
      <c r="B7" s="9"/>
      <c r="C7" s="53" t="s">
        <v>77</v>
      </c>
      <c r="D7" s="54"/>
      <c r="E7" s="54"/>
      <c r="F7" s="42"/>
      <c r="G7" s="8"/>
      <c r="H7" s="42"/>
      <c r="I7" s="8"/>
      <c r="J7" s="8"/>
      <c r="K7" s="8"/>
      <c r="L7" s="8"/>
    </row>
    <row r="9" spans="2:12" ht="15" customHeight="1" x14ac:dyDescent="0.25">
      <c r="C9" s="55" t="s">
        <v>66</v>
      </c>
      <c r="D9" s="56" t="s">
        <v>94</v>
      </c>
      <c r="E9" s="56" t="s">
        <v>93</v>
      </c>
    </row>
    <row r="10" spans="2:12" ht="23.25" customHeight="1" x14ac:dyDescent="0.25">
      <c r="C10" s="55"/>
      <c r="D10" s="57"/>
      <c r="E10" s="57"/>
    </row>
    <row r="11" spans="2:12" x14ac:dyDescent="0.25">
      <c r="C11" s="1" t="s">
        <v>0</v>
      </c>
      <c r="D11" s="2"/>
      <c r="E11" s="2"/>
    </row>
    <row r="12" spans="2:12" x14ac:dyDescent="0.25">
      <c r="C12" s="3" t="s">
        <v>1</v>
      </c>
      <c r="D12" s="17">
        <f>SUM(D13:D17)</f>
        <v>794389024</v>
      </c>
      <c r="E12" s="17">
        <f>SUM(E13:E17)</f>
        <v>796389024</v>
      </c>
    </row>
    <row r="13" spans="2:12" x14ac:dyDescent="0.25">
      <c r="C13" s="4" t="s">
        <v>2</v>
      </c>
      <c r="D13" s="18">
        <v>652350000</v>
      </c>
      <c r="E13" s="18">
        <v>654350000</v>
      </c>
    </row>
    <row r="14" spans="2:12" x14ac:dyDescent="0.25">
      <c r="C14" s="4" t="s">
        <v>3</v>
      </c>
      <c r="D14" s="18">
        <v>48000000</v>
      </c>
      <c r="E14" s="18">
        <v>48000000</v>
      </c>
    </row>
    <row r="15" spans="2:12" x14ac:dyDescent="0.25">
      <c r="C15" s="4" t="s">
        <v>4</v>
      </c>
      <c r="D15" s="18"/>
      <c r="E15" s="18"/>
    </row>
    <row r="16" spans="2:12" x14ac:dyDescent="0.25">
      <c r="C16" s="4" t="s">
        <v>5</v>
      </c>
      <c r="D16" s="18">
        <v>9000000</v>
      </c>
      <c r="E16" s="18">
        <v>9000000</v>
      </c>
    </row>
    <row r="17" spans="3:7" x14ac:dyDescent="0.25">
      <c r="C17" s="4" t="s">
        <v>6</v>
      </c>
      <c r="D17" s="18">
        <v>85039024</v>
      </c>
      <c r="E17" s="18">
        <v>85039024</v>
      </c>
    </row>
    <row r="18" spans="3:7" x14ac:dyDescent="0.25">
      <c r="C18" s="3" t="s">
        <v>7</v>
      </c>
      <c r="D18" s="17">
        <f>SUM(D19:D27)</f>
        <v>119750000</v>
      </c>
      <c r="E18" s="17">
        <f>SUM(E19:E27)</f>
        <v>174250000</v>
      </c>
    </row>
    <row r="19" spans="3:7" x14ac:dyDescent="0.25">
      <c r="C19" s="4" t="s">
        <v>8</v>
      </c>
      <c r="D19" s="18">
        <v>12000000</v>
      </c>
      <c r="E19" s="18">
        <v>12000000</v>
      </c>
    </row>
    <row r="20" spans="3:7" x14ac:dyDescent="0.25">
      <c r="C20" s="4" t="s">
        <v>9</v>
      </c>
      <c r="D20" s="18">
        <v>9200000</v>
      </c>
      <c r="E20" s="18">
        <v>9200000</v>
      </c>
    </row>
    <row r="21" spans="3:7" x14ac:dyDescent="0.25">
      <c r="C21" s="4" t="s">
        <v>10</v>
      </c>
      <c r="D21" s="18">
        <v>20000000</v>
      </c>
      <c r="E21" s="18">
        <v>22000000</v>
      </c>
    </row>
    <row r="22" spans="3:7" x14ac:dyDescent="0.25">
      <c r="C22" s="4" t="s">
        <v>11</v>
      </c>
      <c r="D22" s="18">
        <v>52100000</v>
      </c>
      <c r="E22" s="18">
        <v>101600000</v>
      </c>
      <c r="G22" s="22"/>
    </row>
    <row r="23" spans="3:7" x14ac:dyDescent="0.25">
      <c r="C23" s="4" t="s">
        <v>12</v>
      </c>
      <c r="D23" s="18">
        <v>1700000</v>
      </c>
      <c r="E23" s="18">
        <v>2700000</v>
      </c>
    </row>
    <row r="24" spans="3:7" x14ac:dyDescent="0.25">
      <c r="C24" s="4" t="s">
        <v>13</v>
      </c>
      <c r="D24" s="18">
        <v>8000000</v>
      </c>
      <c r="E24" s="18">
        <v>9750000</v>
      </c>
    </row>
    <row r="25" spans="3:7" x14ac:dyDescent="0.25">
      <c r="C25" s="4" t="s">
        <v>14</v>
      </c>
      <c r="D25" s="18">
        <v>6800000</v>
      </c>
      <c r="E25" s="18">
        <v>6800000</v>
      </c>
    </row>
    <row r="26" spans="3:7" x14ac:dyDescent="0.25">
      <c r="C26" s="4" t="s">
        <v>15</v>
      </c>
      <c r="D26" s="18">
        <v>9950000</v>
      </c>
      <c r="E26" s="18">
        <v>10200000</v>
      </c>
    </row>
    <row r="27" spans="3:7" x14ac:dyDescent="0.25">
      <c r="C27" s="4" t="s">
        <v>16</v>
      </c>
      <c r="D27" s="18"/>
      <c r="E27" s="18"/>
    </row>
    <row r="28" spans="3:7" x14ac:dyDescent="0.25">
      <c r="C28" s="3" t="s">
        <v>17</v>
      </c>
      <c r="D28" s="17">
        <f>SUM(D29:D37)</f>
        <v>244250000</v>
      </c>
      <c r="E28" s="17">
        <f>SUM(E29:E37)</f>
        <v>782087750.80999994</v>
      </c>
    </row>
    <row r="29" spans="3:7" x14ac:dyDescent="0.25">
      <c r="C29" s="4" t="s">
        <v>18</v>
      </c>
      <c r="D29" s="18">
        <v>200200000</v>
      </c>
      <c r="E29" s="18">
        <v>720537750.80999994</v>
      </c>
      <c r="G29" s="22"/>
    </row>
    <row r="30" spans="3:7" x14ac:dyDescent="0.25">
      <c r="C30" s="4" t="s">
        <v>19</v>
      </c>
      <c r="D30" s="18">
        <v>2500000</v>
      </c>
      <c r="E30" s="18">
        <v>3000000</v>
      </c>
    </row>
    <row r="31" spans="3:7" x14ac:dyDescent="0.25">
      <c r="C31" s="4" t="s">
        <v>20</v>
      </c>
      <c r="D31" s="18">
        <v>1860189</v>
      </c>
      <c r="E31" s="18">
        <v>1860189</v>
      </c>
    </row>
    <row r="32" spans="3:7" x14ac:dyDescent="0.25">
      <c r="C32" s="4" t="s">
        <v>21</v>
      </c>
      <c r="D32" s="18">
        <v>250000</v>
      </c>
      <c r="E32" s="18">
        <v>250000</v>
      </c>
    </row>
    <row r="33" spans="3:7" x14ac:dyDescent="0.25">
      <c r="C33" s="4" t="s">
        <v>22</v>
      </c>
      <c r="D33" s="18">
        <v>13200000</v>
      </c>
      <c r="E33" s="18">
        <v>23200000</v>
      </c>
      <c r="G33" s="22"/>
    </row>
    <row r="34" spans="3:7" x14ac:dyDescent="0.25">
      <c r="C34" s="4" t="s">
        <v>23</v>
      </c>
      <c r="D34" s="18"/>
      <c r="E34" s="18"/>
    </row>
    <row r="35" spans="3:7" x14ac:dyDescent="0.25">
      <c r="C35" s="4" t="s">
        <v>24</v>
      </c>
      <c r="D35" s="18">
        <v>17250000</v>
      </c>
      <c r="E35" s="18">
        <v>24250000</v>
      </c>
      <c r="G35" s="22"/>
    </row>
    <row r="36" spans="3:7" x14ac:dyDescent="0.25">
      <c r="C36" s="4" t="s">
        <v>25</v>
      </c>
      <c r="D36" s="18"/>
      <c r="E36" s="18"/>
    </row>
    <row r="37" spans="3:7" x14ac:dyDescent="0.25">
      <c r="C37" s="4" t="s">
        <v>26</v>
      </c>
      <c r="D37" s="18">
        <v>8989811</v>
      </c>
      <c r="E37" s="18">
        <v>8989811</v>
      </c>
    </row>
    <row r="38" spans="3:7" x14ac:dyDescent="0.25">
      <c r="C38" s="3" t="s">
        <v>27</v>
      </c>
      <c r="D38" s="17">
        <f>SUM(D39:D46)</f>
        <v>1500000</v>
      </c>
      <c r="E38" s="17">
        <f>SUM(E39:E46)</f>
        <v>1500000</v>
      </c>
    </row>
    <row r="39" spans="3:7" x14ac:dyDescent="0.25">
      <c r="C39" s="4" t="s">
        <v>28</v>
      </c>
      <c r="D39" s="18">
        <v>1500000</v>
      </c>
      <c r="E39" s="18">
        <v>1500000</v>
      </c>
    </row>
    <row r="40" spans="3:7" x14ac:dyDescent="0.25">
      <c r="C40" s="4" t="s">
        <v>29</v>
      </c>
      <c r="D40" s="18"/>
      <c r="E40" s="18"/>
    </row>
    <row r="41" spans="3:7" x14ac:dyDescent="0.25">
      <c r="C41" s="4" t="s">
        <v>30</v>
      </c>
      <c r="D41" s="18"/>
      <c r="E41" s="18"/>
    </row>
    <row r="42" spans="3:7" x14ac:dyDescent="0.25">
      <c r="C42" s="4" t="s">
        <v>31</v>
      </c>
      <c r="D42" s="18"/>
      <c r="E42" s="18"/>
    </row>
    <row r="43" spans="3:7" x14ac:dyDescent="0.25">
      <c r="C43" s="4" t="s">
        <v>32</v>
      </c>
      <c r="D43" s="18"/>
      <c r="E43" s="18"/>
    </row>
    <row r="44" spans="3:7" x14ac:dyDescent="0.25">
      <c r="C44" s="4" t="s">
        <v>33</v>
      </c>
      <c r="D44" s="18"/>
      <c r="E44" s="18"/>
    </row>
    <row r="45" spans="3:7" x14ac:dyDescent="0.25">
      <c r="C45" s="4" t="s">
        <v>34</v>
      </c>
      <c r="D45" s="18"/>
      <c r="E45" s="18"/>
    </row>
    <row r="46" spans="3:7" x14ac:dyDescent="0.25">
      <c r="C46" s="4" t="s">
        <v>35</v>
      </c>
      <c r="D46" s="18"/>
      <c r="E46" s="18"/>
    </row>
    <row r="47" spans="3:7" x14ac:dyDescent="0.25">
      <c r="C47" s="3" t="s">
        <v>36</v>
      </c>
      <c r="D47" s="17">
        <f>SUM(D48:D53)</f>
        <v>0</v>
      </c>
      <c r="E47" s="17"/>
    </row>
    <row r="48" spans="3:7" x14ac:dyDescent="0.25">
      <c r="C48" s="4" t="s">
        <v>37</v>
      </c>
      <c r="D48" s="18"/>
      <c r="E48" s="18"/>
    </row>
    <row r="49" spans="3:5" x14ac:dyDescent="0.25">
      <c r="C49" s="4" t="s">
        <v>38</v>
      </c>
      <c r="D49" s="18"/>
      <c r="E49" s="18"/>
    </row>
    <row r="50" spans="3:5" x14ac:dyDescent="0.25">
      <c r="C50" s="4" t="s">
        <v>39</v>
      </c>
      <c r="D50" s="18"/>
      <c r="E50" s="18"/>
    </row>
    <row r="51" spans="3:5" x14ac:dyDescent="0.25">
      <c r="C51" s="4" t="s">
        <v>40</v>
      </c>
      <c r="D51" s="18"/>
      <c r="E51" s="18"/>
    </row>
    <row r="52" spans="3:5" x14ac:dyDescent="0.25">
      <c r="C52" s="4" t="s">
        <v>41</v>
      </c>
      <c r="D52" s="18"/>
      <c r="E52" s="18"/>
    </row>
    <row r="53" spans="3:5" x14ac:dyDescent="0.25">
      <c r="C53" s="4" t="s">
        <v>42</v>
      </c>
      <c r="D53" s="18"/>
      <c r="E53" s="18"/>
    </row>
    <row r="54" spans="3:5" x14ac:dyDescent="0.25">
      <c r="C54" s="3" t="s">
        <v>43</v>
      </c>
      <c r="D54" s="17">
        <f>SUM(D55:D63)</f>
        <v>12400000</v>
      </c>
      <c r="E54" s="17">
        <f>SUM(E55:E63)</f>
        <v>12400000</v>
      </c>
    </row>
    <row r="55" spans="3:5" x14ac:dyDescent="0.25">
      <c r="C55" s="4" t="s">
        <v>44</v>
      </c>
      <c r="D55" s="18">
        <v>11000000</v>
      </c>
      <c r="E55" s="18">
        <v>11000000</v>
      </c>
    </row>
    <row r="56" spans="3:5" x14ac:dyDescent="0.25">
      <c r="C56" s="4" t="s">
        <v>45</v>
      </c>
      <c r="D56" s="18">
        <v>300000</v>
      </c>
      <c r="E56" s="18">
        <v>300000</v>
      </c>
    </row>
    <row r="57" spans="3:5" x14ac:dyDescent="0.25">
      <c r="C57" s="4" t="s">
        <v>46</v>
      </c>
      <c r="D57" s="18"/>
      <c r="E57" s="18"/>
    </row>
    <row r="58" spans="3:5" x14ac:dyDescent="0.25">
      <c r="C58" s="4" t="s">
        <v>47</v>
      </c>
      <c r="D58" s="18"/>
      <c r="E58" s="18"/>
    </row>
    <row r="59" spans="3:5" x14ac:dyDescent="0.25">
      <c r="C59" s="4" t="s">
        <v>48</v>
      </c>
      <c r="D59" s="18">
        <v>1100000</v>
      </c>
      <c r="E59" s="18">
        <v>1100000</v>
      </c>
    </row>
    <row r="60" spans="3:5" x14ac:dyDescent="0.25">
      <c r="C60" s="4" t="s">
        <v>49</v>
      </c>
      <c r="D60" s="18"/>
      <c r="E60" s="18"/>
    </row>
    <row r="61" spans="3:5" x14ac:dyDescent="0.25">
      <c r="C61" s="4" t="s">
        <v>50</v>
      </c>
      <c r="D61" s="18"/>
      <c r="E61" s="18"/>
    </row>
    <row r="62" spans="3:5" x14ac:dyDescent="0.25">
      <c r="C62" s="4" t="s">
        <v>51</v>
      </c>
      <c r="D62" s="18"/>
      <c r="E62" s="18"/>
    </row>
    <row r="63" spans="3:5" x14ac:dyDescent="0.25">
      <c r="C63" s="4" t="s">
        <v>52</v>
      </c>
      <c r="D63" s="18"/>
      <c r="E63" s="18"/>
    </row>
    <row r="64" spans="3:5" x14ac:dyDescent="0.25">
      <c r="C64" s="3" t="s">
        <v>53</v>
      </c>
      <c r="D64" s="17">
        <f>SUM(D65:D68)</f>
        <v>3000000</v>
      </c>
      <c r="E64" s="17">
        <f>SUM(E65:E68)</f>
        <v>3000000</v>
      </c>
    </row>
    <row r="65" spans="3:5" x14ac:dyDescent="0.25">
      <c r="C65" s="4" t="s">
        <v>54</v>
      </c>
      <c r="D65" s="18">
        <v>3000000</v>
      </c>
      <c r="E65" s="18">
        <v>3000000</v>
      </c>
    </row>
    <row r="66" spans="3:5" x14ac:dyDescent="0.25">
      <c r="C66" s="4" t="s">
        <v>55</v>
      </c>
      <c r="D66" s="18"/>
      <c r="E66" s="18"/>
    </row>
    <row r="67" spans="3:5" x14ac:dyDescent="0.25">
      <c r="C67" s="4" t="s">
        <v>56</v>
      </c>
      <c r="D67" s="18"/>
      <c r="E67" s="18"/>
    </row>
    <row r="68" spans="3:5" x14ac:dyDescent="0.25">
      <c r="C68" s="4" t="s">
        <v>57</v>
      </c>
      <c r="D68" s="18"/>
      <c r="E68" s="18"/>
    </row>
    <row r="69" spans="3:5" x14ac:dyDescent="0.25">
      <c r="C69" s="3" t="s">
        <v>58</v>
      </c>
      <c r="D69" s="17">
        <f>SUM(D70:D71)</f>
        <v>0</v>
      </c>
      <c r="E69" s="17"/>
    </row>
    <row r="70" spans="3:5" x14ac:dyDescent="0.25">
      <c r="C70" s="4" t="s">
        <v>59</v>
      </c>
      <c r="D70" s="18"/>
      <c r="E70" s="18"/>
    </row>
    <row r="71" spans="3:5" x14ac:dyDescent="0.25">
      <c r="C71" s="4" t="s">
        <v>60</v>
      </c>
      <c r="D71" s="18"/>
      <c r="E71" s="18"/>
    </row>
    <row r="72" spans="3:5" x14ac:dyDescent="0.25">
      <c r="C72" s="3" t="s">
        <v>61</v>
      </c>
      <c r="D72" s="17">
        <f>SUM(D73:D75)</f>
        <v>1500000</v>
      </c>
      <c r="E72" s="17">
        <f>SUM(E73:E75)</f>
        <v>1500000</v>
      </c>
    </row>
    <row r="73" spans="3:5" x14ac:dyDescent="0.25">
      <c r="C73" s="4" t="s">
        <v>62</v>
      </c>
      <c r="D73" s="18">
        <v>1500000</v>
      </c>
      <c r="E73" s="18">
        <v>1500000</v>
      </c>
    </row>
    <row r="74" spans="3:5" x14ac:dyDescent="0.25">
      <c r="C74" s="4" t="s">
        <v>63</v>
      </c>
      <c r="D74" s="18"/>
      <c r="E74" s="18"/>
    </row>
    <row r="75" spans="3:5" x14ac:dyDescent="0.25">
      <c r="C75" s="4" t="s">
        <v>64</v>
      </c>
      <c r="D75" s="18"/>
      <c r="E75" s="18"/>
    </row>
    <row r="76" spans="3:5" x14ac:dyDescent="0.25">
      <c r="C76" s="1" t="s">
        <v>67</v>
      </c>
      <c r="D76" s="16"/>
      <c r="E76" s="16"/>
    </row>
    <row r="77" spans="3:5" x14ac:dyDescent="0.25">
      <c r="C77" s="3" t="s">
        <v>68</v>
      </c>
      <c r="D77" s="17"/>
      <c r="E77" s="17"/>
    </row>
    <row r="78" spans="3:5" x14ac:dyDescent="0.25">
      <c r="C78" s="4" t="s">
        <v>69</v>
      </c>
      <c r="D78" s="18"/>
      <c r="E78" s="18"/>
    </row>
    <row r="79" spans="3:5" x14ac:dyDescent="0.25">
      <c r="C79" s="4" t="s">
        <v>70</v>
      </c>
      <c r="D79" s="18"/>
      <c r="E79" s="18"/>
    </row>
    <row r="80" spans="3:5" x14ac:dyDescent="0.25">
      <c r="C80" s="3" t="s">
        <v>71</v>
      </c>
      <c r="D80" s="17">
        <f>SUM(D81:D82)</f>
        <v>75000000</v>
      </c>
      <c r="E80" s="17">
        <f>SUM(E81:E82)</f>
        <v>75000000</v>
      </c>
    </row>
    <row r="81" spans="3:8" x14ac:dyDescent="0.25">
      <c r="C81" s="4" t="s">
        <v>72</v>
      </c>
      <c r="D81" s="18">
        <v>75000000</v>
      </c>
      <c r="E81" s="18">
        <v>75000000</v>
      </c>
    </row>
    <row r="82" spans="3:8" x14ac:dyDescent="0.25">
      <c r="C82" s="4" t="s">
        <v>73</v>
      </c>
      <c r="D82" s="18"/>
      <c r="E82" s="18"/>
    </row>
    <row r="83" spans="3:8" x14ac:dyDescent="0.25">
      <c r="C83" s="3" t="s">
        <v>74</v>
      </c>
      <c r="D83" s="17"/>
      <c r="E83" s="17"/>
    </row>
    <row r="84" spans="3:8" x14ac:dyDescent="0.25">
      <c r="C84" s="4" t="s">
        <v>75</v>
      </c>
      <c r="D84" s="18"/>
      <c r="E84" s="18"/>
    </row>
    <row r="85" spans="3:8" x14ac:dyDescent="0.25">
      <c r="C85" s="46" t="s">
        <v>65</v>
      </c>
      <c r="D85" s="47">
        <f>D80+D77+D72+D68+D64+D54+D47+D38+D28+D18+D12</f>
        <v>1251789024</v>
      </c>
      <c r="E85" s="47">
        <f>E80+E77+E72+E68+E64+E54+E47+E38+E28+E18+E12</f>
        <v>1846126774.8099999</v>
      </c>
    </row>
    <row r="86" spans="3:8" s="31" customFormat="1" ht="15.75" thickBot="1" x14ac:dyDescent="0.3">
      <c r="C86" s="32"/>
      <c r="D86" s="33"/>
      <c r="E86" s="33"/>
      <c r="F86" s="43"/>
      <c r="H86" s="43"/>
    </row>
    <row r="87" spans="3:8" ht="26.25" customHeight="1" thickBot="1" x14ac:dyDescent="0.3">
      <c r="C87" s="23" t="s">
        <v>95</v>
      </c>
      <c r="E87" s="13"/>
    </row>
    <row r="88" spans="3:8" ht="33.75" customHeight="1" thickBot="1" x14ac:dyDescent="0.3">
      <c r="C88" s="11" t="s">
        <v>96</v>
      </c>
      <c r="E88" s="22"/>
    </row>
    <row r="89" spans="3:8" ht="60.75" thickBot="1" x14ac:dyDescent="0.3">
      <c r="C89" s="12" t="s">
        <v>97</v>
      </c>
    </row>
    <row r="91" spans="3:8" x14ac:dyDescent="0.25">
      <c r="C91" s="48"/>
      <c r="D91" s="48"/>
      <c r="E91" s="48"/>
    </row>
    <row r="92" spans="3:8" x14ac:dyDescent="0.25">
      <c r="C92" s="48"/>
      <c r="D92" s="48"/>
      <c r="E92" s="48"/>
    </row>
    <row r="93" spans="3:8" x14ac:dyDescent="0.25">
      <c r="C93" s="48"/>
      <c r="D93" s="48"/>
      <c r="E93" s="48"/>
    </row>
    <row r="94" spans="3:8" x14ac:dyDescent="0.25">
      <c r="C94" s="48"/>
      <c r="D94" s="48"/>
      <c r="E94" s="48"/>
    </row>
    <row r="95" spans="3:8" x14ac:dyDescent="0.25">
      <c r="C95" s="48"/>
      <c r="D95" s="48"/>
      <c r="E95" s="48"/>
    </row>
    <row r="96" spans="3:8" x14ac:dyDescent="0.25">
      <c r="C96" s="48"/>
      <c r="D96" s="48"/>
      <c r="E96" s="48"/>
    </row>
    <row r="97" spans="3:5" x14ac:dyDescent="0.25">
      <c r="C97" s="48"/>
      <c r="D97" s="48"/>
      <c r="E97" s="48"/>
    </row>
    <row r="98" spans="3:5" x14ac:dyDescent="0.25">
      <c r="C98" s="48"/>
      <c r="D98" s="48"/>
      <c r="E98" s="48"/>
    </row>
    <row r="99" spans="3:5" x14ac:dyDescent="0.25">
      <c r="C99" s="48"/>
      <c r="D99" s="48"/>
      <c r="E99" s="48"/>
    </row>
  </sheetData>
  <mergeCells count="9">
    <mergeCell ref="C91:E99"/>
    <mergeCell ref="C4:E4"/>
    <mergeCell ref="C3:E3"/>
    <mergeCell ref="C7:E7"/>
    <mergeCell ref="C9:C10"/>
    <mergeCell ref="D9:D10"/>
    <mergeCell ref="E9:E10"/>
    <mergeCell ref="C6:E6"/>
    <mergeCell ref="C5:E5"/>
  </mergeCells>
  <printOptions horizontalCentered="1"/>
  <pageMargins left="0.31496062992125984" right="0.31496062992125984" top="0.39370078740157483" bottom="0.43307086614173229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3:T94"/>
  <sheetViews>
    <sheetView tabSelected="1" zoomScale="80" zoomScaleNormal="80" workbookViewId="0">
      <selection activeCell="G88" sqref="G88"/>
    </sheetView>
  </sheetViews>
  <sheetFormatPr baseColWidth="10" defaultColWidth="11.42578125" defaultRowHeight="15" x14ac:dyDescent="0.25"/>
  <cols>
    <col min="3" max="3" width="93.7109375" bestFit="1" customWidth="1"/>
    <col min="4" max="4" width="17.42578125" style="18" customWidth="1"/>
    <col min="5" max="5" width="18" customWidth="1"/>
    <col min="6" max="9" width="17.140625" customWidth="1"/>
    <col min="10" max="12" width="17.140625" hidden="1" customWidth="1"/>
    <col min="13" max="15" width="13.42578125" hidden="1" customWidth="1"/>
    <col min="16" max="17" width="11.42578125" hidden="1" customWidth="1"/>
    <col min="18" max="18" width="17.85546875" bestFit="1" customWidth="1"/>
    <col min="19" max="19" width="15" bestFit="1" customWidth="1"/>
    <col min="20" max="20" width="13.42578125" bestFit="1" customWidth="1"/>
  </cols>
  <sheetData>
    <row r="3" spans="3:19" ht="28.5" customHeight="1" x14ac:dyDescent="0.25">
      <c r="C3" s="51" t="s">
        <v>99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3:19" ht="21" customHeight="1" x14ac:dyDescent="0.25">
      <c r="C4" s="49" t="s">
        <v>98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3:19" ht="15.75" x14ac:dyDescent="0.25">
      <c r="C5" s="58" t="s">
        <v>102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3:19" ht="15.75" customHeight="1" x14ac:dyDescent="0.25">
      <c r="C6" s="53" t="s">
        <v>92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</row>
    <row r="7" spans="3:19" ht="15.75" customHeight="1" x14ac:dyDescent="0.25">
      <c r="C7" s="54" t="s">
        <v>77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</row>
    <row r="9" spans="3:19" ht="25.5" customHeight="1" x14ac:dyDescent="0.25">
      <c r="C9" s="55" t="s">
        <v>66</v>
      </c>
      <c r="D9" s="65" t="s">
        <v>94</v>
      </c>
      <c r="E9" s="56" t="s">
        <v>93</v>
      </c>
      <c r="F9" s="62" t="s">
        <v>91</v>
      </c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4"/>
    </row>
    <row r="10" spans="3:19" x14ac:dyDescent="0.25">
      <c r="C10" s="55"/>
      <c r="D10" s="66"/>
      <c r="E10" s="57"/>
      <c r="F10" s="29" t="s">
        <v>79</v>
      </c>
      <c r="G10" s="29" t="s">
        <v>80</v>
      </c>
      <c r="H10" s="29" t="s">
        <v>81</v>
      </c>
      <c r="I10" s="29" t="s">
        <v>82</v>
      </c>
      <c r="J10" s="30" t="s">
        <v>83</v>
      </c>
      <c r="K10" s="29" t="s">
        <v>84</v>
      </c>
      <c r="L10" s="30" t="s">
        <v>85</v>
      </c>
      <c r="M10" s="29" t="s">
        <v>86</v>
      </c>
      <c r="N10" s="29" t="s">
        <v>87</v>
      </c>
      <c r="O10" s="29" t="s">
        <v>88</v>
      </c>
      <c r="P10" s="29" t="s">
        <v>89</v>
      </c>
      <c r="Q10" s="30" t="s">
        <v>90</v>
      </c>
      <c r="R10" s="29" t="s">
        <v>78</v>
      </c>
    </row>
    <row r="11" spans="3:19" x14ac:dyDescent="0.25">
      <c r="C11" s="1" t="s">
        <v>0</v>
      </c>
      <c r="D11" s="1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s="14" customFormat="1" x14ac:dyDescent="0.25">
      <c r="C12" s="3" t="s">
        <v>1</v>
      </c>
      <c r="D12" s="17">
        <f>SUM(D13:D17)</f>
        <v>794389024</v>
      </c>
      <c r="E12" s="17">
        <f>SUM(E13:E17)</f>
        <v>796389024</v>
      </c>
      <c r="F12" s="17">
        <f>SUM(F13:F17)</f>
        <v>71589253.040000007</v>
      </c>
      <c r="G12" s="17">
        <f t="shared" ref="G12:R12" si="0">SUM(G13:G17)</f>
        <v>73064003.229999989</v>
      </c>
      <c r="H12" s="17">
        <f t="shared" si="0"/>
        <v>115631433.52</v>
      </c>
      <c r="I12" s="17">
        <f t="shared" si="0"/>
        <v>80831879.689999998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0</v>
      </c>
      <c r="N12" s="17">
        <f t="shared" si="0"/>
        <v>0</v>
      </c>
      <c r="O12" s="17">
        <f t="shared" si="0"/>
        <v>0</v>
      </c>
      <c r="P12" s="17">
        <f t="shared" si="0"/>
        <v>0</v>
      </c>
      <c r="Q12" s="17">
        <f t="shared" si="0"/>
        <v>0</v>
      </c>
      <c r="R12" s="17">
        <f t="shared" si="0"/>
        <v>341116569.47999996</v>
      </c>
    </row>
    <row r="13" spans="3:19" x14ac:dyDescent="0.25">
      <c r="C13" s="4" t="s">
        <v>2</v>
      </c>
      <c r="D13" s="18">
        <v>652350000</v>
      </c>
      <c r="E13" s="18">
        <v>654350000</v>
      </c>
      <c r="F13" s="20">
        <v>59132558.82</v>
      </c>
      <c r="G13" s="20">
        <v>60452816.299999997</v>
      </c>
      <c r="H13" s="20">
        <v>72820357.959999993</v>
      </c>
      <c r="I13" s="20">
        <v>66949947.57</v>
      </c>
      <c r="J13" s="20"/>
      <c r="K13" s="20"/>
      <c r="L13" s="20"/>
      <c r="M13" s="18"/>
      <c r="N13" s="18"/>
      <c r="O13" s="18"/>
      <c r="P13" s="18"/>
      <c r="Q13" s="18"/>
      <c r="R13" s="18">
        <f>SUM(F13:Q13)</f>
        <v>259355680.64999998</v>
      </c>
    </row>
    <row r="14" spans="3:19" x14ac:dyDescent="0.25">
      <c r="C14" s="4" t="s">
        <v>3</v>
      </c>
      <c r="D14" s="18">
        <v>48000000</v>
      </c>
      <c r="E14" s="18">
        <v>48000000</v>
      </c>
      <c r="F14" s="20">
        <v>3454511.39</v>
      </c>
      <c r="G14" s="21">
        <v>3489948.98</v>
      </c>
      <c r="H14" s="20">
        <v>3508253.13</v>
      </c>
      <c r="I14" s="20">
        <v>3605528.93</v>
      </c>
      <c r="J14" s="20"/>
      <c r="K14" s="20"/>
      <c r="L14" s="20"/>
      <c r="M14" s="18"/>
      <c r="N14" s="18"/>
      <c r="O14" s="18"/>
      <c r="P14" s="18"/>
      <c r="Q14" s="18"/>
      <c r="R14" s="18">
        <f>SUM(F14:Q14)</f>
        <v>14058242.43</v>
      </c>
    </row>
    <row r="15" spans="3:19" x14ac:dyDescent="0.25">
      <c r="C15" s="4" t="s">
        <v>4</v>
      </c>
      <c r="E15" s="18"/>
      <c r="F15" s="20"/>
      <c r="G15" s="20"/>
      <c r="H15" s="20"/>
      <c r="I15" s="20"/>
      <c r="J15" s="20"/>
      <c r="K15" s="20"/>
      <c r="L15" s="20"/>
      <c r="M15" s="18"/>
      <c r="N15" s="18"/>
      <c r="O15" s="18"/>
      <c r="P15" s="18"/>
      <c r="Q15" s="18"/>
      <c r="R15" s="18">
        <f t="shared" ref="R15:R17" si="1">SUM(F15:Q15)</f>
        <v>0</v>
      </c>
      <c r="S15" s="10"/>
    </row>
    <row r="16" spans="3:19" x14ac:dyDescent="0.25">
      <c r="C16" s="4" t="s">
        <v>5</v>
      </c>
      <c r="D16" s="18">
        <v>9000000</v>
      </c>
      <c r="E16" s="18">
        <v>9000000</v>
      </c>
      <c r="F16" s="20"/>
      <c r="G16" s="20">
        <v>261894.33</v>
      </c>
      <c r="H16" s="20">
        <v>21787701.82</v>
      </c>
      <c r="I16" s="20">
        <v>1572721.13</v>
      </c>
      <c r="J16" s="20"/>
      <c r="K16" s="20"/>
      <c r="L16" s="20"/>
      <c r="M16" s="18"/>
      <c r="N16" s="18"/>
      <c r="O16" s="18"/>
      <c r="P16" s="18"/>
      <c r="Q16" s="18"/>
      <c r="R16" s="18">
        <f t="shared" si="1"/>
        <v>23622317.279999997</v>
      </c>
    </row>
    <row r="17" spans="3:20" x14ac:dyDescent="0.25">
      <c r="C17" s="4" t="s">
        <v>6</v>
      </c>
      <c r="D17" s="18">
        <v>85039024</v>
      </c>
      <c r="E17" s="18">
        <v>85039024</v>
      </c>
      <c r="F17" s="20">
        <v>9002182.8300000001</v>
      </c>
      <c r="G17" s="20">
        <v>8859343.6199999992</v>
      </c>
      <c r="H17" s="20">
        <v>17515120.609999999</v>
      </c>
      <c r="I17" s="20">
        <v>8703682.0600000005</v>
      </c>
      <c r="J17" s="20"/>
      <c r="K17" s="20"/>
      <c r="L17" s="20"/>
      <c r="M17" s="18"/>
      <c r="N17" s="18"/>
      <c r="O17" s="18"/>
      <c r="P17" s="18"/>
      <c r="Q17" s="18"/>
      <c r="R17" s="18">
        <f t="shared" si="1"/>
        <v>44080329.120000005</v>
      </c>
    </row>
    <row r="18" spans="3:20" s="14" customFormat="1" x14ac:dyDescent="0.25">
      <c r="C18" s="3" t="s">
        <v>7</v>
      </c>
      <c r="D18" s="17">
        <f>SUM(D19:D27)</f>
        <v>119750000</v>
      </c>
      <c r="E18" s="17">
        <f>SUM(E19:E27)</f>
        <v>174250000</v>
      </c>
      <c r="F18" s="17">
        <f>SUM(F19:F27)</f>
        <v>4572987.5600000005</v>
      </c>
      <c r="G18" s="17">
        <f t="shared" ref="G18:Q18" si="2">SUM(G19:G27)</f>
        <v>20871773.440000005</v>
      </c>
      <c r="H18" s="17">
        <f t="shared" si="2"/>
        <v>31123878.629999995</v>
      </c>
      <c r="I18" s="17">
        <f t="shared" si="2"/>
        <v>29496898.899999999</v>
      </c>
      <c r="J18" s="17">
        <f t="shared" si="2"/>
        <v>0</v>
      </c>
      <c r="K18" s="17">
        <f t="shared" si="2"/>
        <v>0</v>
      </c>
      <c r="L18" s="17">
        <f t="shared" si="2"/>
        <v>0</v>
      </c>
      <c r="M18" s="17">
        <f t="shared" si="2"/>
        <v>0</v>
      </c>
      <c r="N18" s="17">
        <f t="shared" si="2"/>
        <v>0</v>
      </c>
      <c r="O18" s="17">
        <f t="shared" si="2"/>
        <v>0</v>
      </c>
      <c r="P18" s="17">
        <f t="shared" si="2"/>
        <v>0</v>
      </c>
      <c r="Q18" s="17">
        <f t="shared" si="2"/>
        <v>0</v>
      </c>
      <c r="R18" s="17">
        <f>SUM(R19:R27)</f>
        <v>86065538.530000001</v>
      </c>
      <c r="T18" s="17"/>
    </row>
    <row r="19" spans="3:20" x14ac:dyDescent="0.25">
      <c r="C19" s="4" t="s">
        <v>8</v>
      </c>
      <c r="D19" s="18">
        <v>12000000</v>
      </c>
      <c r="E19" s="18">
        <v>12000000</v>
      </c>
      <c r="F19" s="20"/>
      <c r="G19" s="20">
        <v>791273.95</v>
      </c>
      <c r="H19" s="20">
        <v>2805754.4699999997</v>
      </c>
      <c r="I19" s="20">
        <v>1304566.58</v>
      </c>
      <c r="J19" s="20"/>
      <c r="K19" s="20"/>
      <c r="L19" s="20"/>
      <c r="M19" s="18"/>
      <c r="N19" s="18"/>
      <c r="O19" s="18"/>
      <c r="P19" s="18"/>
      <c r="Q19" s="18"/>
      <c r="R19" s="18">
        <f t="shared" ref="R19:R27" si="3">SUM(F19:Q19)</f>
        <v>4901595</v>
      </c>
      <c r="S19" s="13"/>
    </row>
    <row r="20" spans="3:20" x14ac:dyDescent="0.25">
      <c r="C20" s="4" t="s">
        <v>9</v>
      </c>
      <c r="D20" s="18">
        <v>9200000</v>
      </c>
      <c r="E20" s="18">
        <v>9200000</v>
      </c>
      <c r="F20" s="20">
        <v>264000</v>
      </c>
      <c r="G20" s="20">
        <v>2719264.24</v>
      </c>
      <c r="H20" s="20">
        <v>4547172.8</v>
      </c>
      <c r="I20" s="20">
        <v>2164104.71</v>
      </c>
      <c r="J20" s="20"/>
      <c r="K20" s="20"/>
      <c r="L20" s="20"/>
      <c r="M20" s="18"/>
      <c r="N20" s="18"/>
      <c r="O20" s="18"/>
      <c r="P20" s="18"/>
      <c r="Q20" s="18"/>
      <c r="R20" s="18">
        <f t="shared" si="3"/>
        <v>9694541.75</v>
      </c>
      <c r="S20" s="13"/>
    </row>
    <row r="21" spans="3:20" x14ac:dyDescent="0.25">
      <c r="C21" s="4" t="s">
        <v>10</v>
      </c>
      <c r="D21" s="18">
        <v>20000000</v>
      </c>
      <c r="E21" s="18">
        <v>22000000</v>
      </c>
      <c r="F21" s="20">
        <v>2429700.9900000002</v>
      </c>
      <c r="G21" s="20">
        <v>5331681.79</v>
      </c>
      <c r="H21" s="20">
        <v>7008400</v>
      </c>
      <c r="I21" s="20">
        <v>5324982.5</v>
      </c>
      <c r="J21" s="20"/>
      <c r="K21" s="20"/>
      <c r="L21" s="20"/>
      <c r="M21" s="18"/>
      <c r="N21" s="18"/>
      <c r="O21" s="18"/>
      <c r="P21" s="18"/>
      <c r="Q21" s="18"/>
      <c r="R21" s="18">
        <f t="shared" si="3"/>
        <v>20094765.280000001</v>
      </c>
      <c r="S21" s="13"/>
      <c r="T21" s="18"/>
    </row>
    <row r="22" spans="3:20" x14ac:dyDescent="0.25">
      <c r="C22" s="4" t="s">
        <v>11</v>
      </c>
      <c r="D22" s="18">
        <v>52100000</v>
      </c>
      <c r="E22" s="18">
        <v>101600000</v>
      </c>
      <c r="F22" s="20">
        <v>488300</v>
      </c>
      <c r="G22" s="20">
        <v>8285612.5499999998</v>
      </c>
      <c r="H22" s="20">
        <v>9137502.9100000001</v>
      </c>
      <c r="I22" s="20">
        <v>16641674.32</v>
      </c>
      <c r="J22" s="20"/>
      <c r="K22" s="20"/>
      <c r="L22" s="20"/>
      <c r="M22" s="18"/>
      <c r="N22" s="18"/>
      <c r="O22" s="18"/>
      <c r="P22" s="18"/>
      <c r="Q22" s="18"/>
      <c r="R22" s="18">
        <f t="shared" si="3"/>
        <v>34553089.780000001</v>
      </c>
      <c r="S22" s="13"/>
    </row>
    <row r="23" spans="3:20" x14ac:dyDescent="0.25">
      <c r="C23" s="4" t="s">
        <v>12</v>
      </c>
      <c r="D23" s="18">
        <v>1700000</v>
      </c>
      <c r="E23" s="18">
        <v>2700000</v>
      </c>
      <c r="F23" s="20">
        <v>987768</v>
      </c>
      <c r="G23" s="20">
        <v>42441.96</v>
      </c>
      <c r="H23" s="20">
        <v>265979.03999999998</v>
      </c>
      <c r="I23" s="20">
        <v>545422.18999999994</v>
      </c>
      <c r="J23" s="20"/>
      <c r="K23" s="20"/>
      <c r="L23" s="20"/>
      <c r="M23" s="18"/>
      <c r="N23" s="18"/>
      <c r="O23" s="18"/>
      <c r="P23" s="18"/>
      <c r="Q23" s="18"/>
      <c r="R23" s="18">
        <f t="shared" si="3"/>
        <v>1841611.19</v>
      </c>
      <c r="S23" s="13"/>
    </row>
    <row r="24" spans="3:20" x14ac:dyDescent="0.25">
      <c r="C24" s="4" t="s">
        <v>13</v>
      </c>
      <c r="D24" s="18">
        <v>8000000</v>
      </c>
      <c r="E24" s="18">
        <v>9750000</v>
      </c>
      <c r="F24" s="20">
        <v>111893.95</v>
      </c>
      <c r="G24" s="20">
        <v>2318787.92</v>
      </c>
      <c r="H24" s="20">
        <v>4710540.5599999996</v>
      </c>
      <c r="I24" s="20">
        <v>1575205.74</v>
      </c>
      <c r="J24" s="20"/>
      <c r="K24" s="20"/>
      <c r="L24" s="20"/>
      <c r="M24" s="18"/>
      <c r="N24" s="18"/>
      <c r="O24" s="18"/>
      <c r="P24" s="18"/>
      <c r="Q24" s="18"/>
      <c r="R24" s="18">
        <f t="shared" si="3"/>
        <v>8716428.1699999999</v>
      </c>
      <c r="S24" s="13"/>
    </row>
    <row r="25" spans="3:20" x14ac:dyDescent="0.25">
      <c r="C25" s="4" t="s">
        <v>14</v>
      </c>
      <c r="D25" s="18">
        <v>6800000</v>
      </c>
      <c r="E25" s="18">
        <v>6800000</v>
      </c>
      <c r="F25" s="20"/>
      <c r="G25" s="20">
        <v>30323.64</v>
      </c>
      <c r="H25" s="20">
        <v>385324.01999999996</v>
      </c>
      <c r="I25" s="20">
        <v>315151.55</v>
      </c>
      <c r="J25" s="20"/>
      <c r="K25" s="20"/>
      <c r="L25" s="20"/>
      <c r="M25" s="18"/>
      <c r="N25" s="18"/>
      <c r="O25" s="18"/>
      <c r="P25" s="18"/>
      <c r="Q25" s="18"/>
      <c r="R25" s="18">
        <f t="shared" si="3"/>
        <v>730799.21</v>
      </c>
      <c r="S25" s="13"/>
    </row>
    <row r="26" spans="3:20" x14ac:dyDescent="0.25">
      <c r="C26" s="4" t="s">
        <v>15</v>
      </c>
      <c r="D26" s="18">
        <v>9950000</v>
      </c>
      <c r="E26" s="18">
        <v>10200000</v>
      </c>
      <c r="F26" s="20">
        <v>291324.62</v>
      </c>
      <c r="G26" s="20">
        <v>1352387.39</v>
      </c>
      <c r="H26" s="20">
        <v>2263204.83</v>
      </c>
      <c r="I26" s="20">
        <v>1625791.31</v>
      </c>
      <c r="J26" s="20"/>
      <c r="K26" s="20"/>
      <c r="L26" s="20"/>
      <c r="M26" s="18"/>
      <c r="N26" s="18"/>
      <c r="O26" s="18"/>
      <c r="P26" s="18"/>
      <c r="Q26" s="18"/>
      <c r="R26" s="18">
        <f t="shared" si="3"/>
        <v>5532708.1500000004</v>
      </c>
      <c r="S26" s="13"/>
    </row>
    <row r="27" spans="3:20" x14ac:dyDescent="0.25">
      <c r="C27" s="4" t="s">
        <v>16</v>
      </c>
      <c r="E27" s="18"/>
      <c r="F27" s="20"/>
      <c r="G27" s="20"/>
      <c r="H27" s="20"/>
      <c r="I27" s="20"/>
      <c r="J27" s="20"/>
      <c r="K27" s="20"/>
      <c r="L27" s="20"/>
      <c r="M27" s="18"/>
      <c r="N27" s="18"/>
      <c r="O27" s="18"/>
      <c r="P27" s="18"/>
      <c r="Q27" s="18"/>
      <c r="R27" s="18">
        <f t="shared" si="3"/>
        <v>0</v>
      </c>
    </row>
    <row r="28" spans="3:20" s="14" customFormat="1" x14ac:dyDescent="0.25">
      <c r="C28" s="3" t="s">
        <v>17</v>
      </c>
      <c r="D28" s="17">
        <f>SUM(D29:D37)</f>
        <v>244250000</v>
      </c>
      <c r="E28" s="17">
        <f>SUM(E29:E37)</f>
        <v>782087750.80999994</v>
      </c>
      <c r="F28" s="17">
        <f>SUM(F29:F37)</f>
        <v>12786903</v>
      </c>
      <c r="G28" s="17">
        <f t="shared" ref="G28:R28" si="4">SUM(G29:G37)</f>
        <v>31813095.09</v>
      </c>
      <c r="H28" s="17">
        <f t="shared" si="4"/>
        <v>88793212.780000001</v>
      </c>
      <c r="I28" s="17">
        <f t="shared" si="4"/>
        <v>150564629.34999999</v>
      </c>
      <c r="J28" s="17">
        <f>SUM(J29:J37)</f>
        <v>0</v>
      </c>
      <c r="K28" s="17">
        <f t="shared" si="4"/>
        <v>0</v>
      </c>
      <c r="L28" s="17">
        <f t="shared" si="4"/>
        <v>0</v>
      </c>
      <c r="M28" s="17">
        <f t="shared" si="4"/>
        <v>0</v>
      </c>
      <c r="N28" s="17">
        <f t="shared" si="4"/>
        <v>0</v>
      </c>
      <c r="O28" s="17">
        <f t="shared" si="4"/>
        <v>0</v>
      </c>
      <c r="P28" s="17">
        <f t="shared" si="4"/>
        <v>0</v>
      </c>
      <c r="Q28" s="17">
        <f t="shared" si="4"/>
        <v>0</v>
      </c>
      <c r="R28" s="17">
        <f t="shared" si="4"/>
        <v>283957840.22000003</v>
      </c>
    </row>
    <row r="29" spans="3:20" x14ac:dyDescent="0.25">
      <c r="C29" s="4" t="s">
        <v>18</v>
      </c>
      <c r="D29" s="18">
        <v>200200000</v>
      </c>
      <c r="E29" s="18">
        <v>720537750.80999994</v>
      </c>
      <c r="F29" s="20">
        <v>12786903</v>
      </c>
      <c r="G29" s="20">
        <v>19593381.57</v>
      </c>
      <c r="H29" s="20">
        <v>76593947.019999996</v>
      </c>
      <c r="I29" s="20">
        <v>144199604.91</v>
      </c>
      <c r="J29" s="20"/>
      <c r="K29" s="20"/>
      <c r="L29" s="20"/>
      <c r="M29" s="18"/>
      <c r="N29" s="18"/>
      <c r="O29" s="18"/>
      <c r="P29" s="18"/>
      <c r="Q29" s="18"/>
      <c r="R29" s="18">
        <f t="shared" ref="R29:R37" si="5">SUM(F29:Q29)</f>
        <v>253173836.5</v>
      </c>
    </row>
    <row r="30" spans="3:20" x14ac:dyDescent="0.25">
      <c r="C30" s="4" t="s">
        <v>19</v>
      </c>
      <c r="D30" s="18">
        <v>2500000</v>
      </c>
      <c r="E30" s="18">
        <v>3000000</v>
      </c>
      <c r="F30" s="20"/>
      <c r="G30" s="20"/>
      <c r="H30" s="20">
        <v>7611</v>
      </c>
      <c r="I30" s="20"/>
      <c r="J30" s="20"/>
      <c r="K30" s="20"/>
      <c r="L30" s="20"/>
      <c r="M30" s="18"/>
      <c r="N30" s="18"/>
      <c r="O30" s="18"/>
      <c r="P30" s="18"/>
      <c r="Q30" s="18"/>
      <c r="R30" s="18">
        <f t="shared" si="5"/>
        <v>7611</v>
      </c>
    </row>
    <row r="31" spans="3:20" x14ac:dyDescent="0.25">
      <c r="C31" s="4" t="s">
        <v>20</v>
      </c>
      <c r="D31" s="18">
        <v>1860189</v>
      </c>
      <c r="E31" s="18">
        <v>1860189</v>
      </c>
      <c r="F31" s="20"/>
      <c r="G31" s="20">
        <v>37967.230000000003</v>
      </c>
      <c r="H31" s="20">
        <v>1510165.45</v>
      </c>
      <c r="I31" s="20"/>
      <c r="J31" s="20"/>
      <c r="K31" s="20"/>
      <c r="L31" s="20"/>
      <c r="M31" s="18"/>
      <c r="N31" s="18"/>
      <c r="O31" s="18"/>
      <c r="P31" s="18"/>
      <c r="Q31" s="18"/>
      <c r="R31" s="18">
        <f t="shared" si="5"/>
        <v>1548132.68</v>
      </c>
    </row>
    <row r="32" spans="3:20" x14ac:dyDescent="0.25">
      <c r="C32" s="4" t="s">
        <v>21</v>
      </c>
      <c r="D32" s="18">
        <v>250000</v>
      </c>
      <c r="E32" s="18">
        <v>250000</v>
      </c>
      <c r="F32" s="20"/>
      <c r="G32" s="20"/>
      <c r="H32" s="20"/>
      <c r="I32" s="20"/>
      <c r="J32" s="20"/>
      <c r="K32" s="20"/>
      <c r="L32" s="20"/>
      <c r="M32" s="18"/>
      <c r="N32" s="18"/>
      <c r="O32" s="18"/>
      <c r="P32" s="18"/>
      <c r="Q32" s="18"/>
      <c r="R32" s="18">
        <f t="shared" si="5"/>
        <v>0</v>
      </c>
    </row>
    <row r="33" spans="3:18" x14ac:dyDescent="0.25">
      <c r="C33" s="4" t="s">
        <v>22</v>
      </c>
      <c r="D33" s="18">
        <v>13200000</v>
      </c>
      <c r="E33" s="18">
        <v>23200000</v>
      </c>
      <c r="F33" s="20"/>
      <c r="G33" s="20">
        <v>11699706.449999999</v>
      </c>
      <c r="H33" s="20">
        <v>5225912.9000000004</v>
      </c>
      <c r="I33" s="20">
        <v>141677.14000000001</v>
      </c>
      <c r="J33" s="20"/>
      <c r="K33" s="20"/>
      <c r="L33" s="20"/>
      <c r="M33" s="18"/>
      <c r="N33" s="18"/>
      <c r="O33" s="18"/>
      <c r="P33" s="18"/>
      <c r="Q33" s="18"/>
      <c r="R33" s="18">
        <f t="shared" si="5"/>
        <v>17067296.490000002</v>
      </c>
    </row>
    <row r="34" spans="3:18" x14ac:dyDescent="0.25">
      <c r="C34" s="4" t="s">
        <v>23</v>
      </c>
      <c r="E34" s="18"/>
      <c r="F34" s="20"/>
      <c r="G34" s="20"/>
      <c r="H34" s="20"/>
      <c r="I34" s="20"/>
      <c r="J34" s="20"/>
      <c r="K34" s="20"/>
      <c r="L34" s="20"/>
      <c r="M34" s="18"/>
      <c r="N34" s="18"/>
      <c r="O34" s="18"/>
      <c r="P34" s="18"/>
      <c r="Q34" s="18"/>
      <c r="R34" s="18">
        <f t="shared" si="5"/>
        <v>0</v>
      </c>
    </row>
    <row r="35" spans="3:18" x14ac:dyDescent="0.25">
      <c r="C35" s="4" t="s">
        <v>24</v>
      </c>
      <c r="D35" s="18">
        <v>17250000</v>
      </c>
      <c r="E35" s="18">
        <v>24250000</v>
      </c>
      <c r="F35" s="20"/>
      <c r="G35" s="20">
        <v>400406</v>
      </c>
      <c r="H35" s="20">
        <v>2757798.6</v>
      </c>
      <c r="I35" s="20">
        <v>4483574.78</v>
      </c>
      <c r="J35" s="20"/>
      <c r="K35" s="20"/>
      <c r="L35" s="20"/>
      <c r="M35" s="18"/>
      <c r="N35" s="18"/>
      <c r="O35" s="18"/>
      <c r="P35" s="18"/>
      <c r="Q35" s="18"/>
      <c r="R35" s="18">
        <f t="shared" si="5"/>
        <v>7641779.3800000008</v>
      </c>
    </row>
    <row r="36" spans="3:18" x14ac:dyDescent="0.25">
      <c r="C36" s="4" t="s">
        <v>25</v>
      </c>
      <c r="E36" s="18"/>
      <c r="F36" s="20"/>
      <c r="G36" s="20"/>
      <c r="H36" s="20"/>
      <c r="I36" s="20"/>
      <c r="J36" s="20"/>
      <c r="K36" s="20"/>
      <c r="L36" s="20"/>
      <c r="M36" s="18"/>
      <c r="N36" s="18"/>
      <c r="O36" s="18"/>
      <c r="P36" s="18"/>
      <c r="Q36" s="18"/>
      <c r="R36" s="18">
        <f t="shared" si="5"/>
        <v>0</v>
      </c>
    </row>
    <row r="37" spans="3:18" x14ac:dyDescent="0.25">
      <c r="C37" s="4" t="s">
        <v>26</v>
      </c>
      <c r="D37" s="18">
        <v>8989811</v>
      </c>
      <c r="E37" s="18">
        <v>8989811</v>
      </c>
      <c r="F37" s="20"/>
      <c r="G37" s="20">
        <v>81633.84</v>
      </c>
      <c r="H37" s="20">
        <v>2697777.81</v>
      </c>
      <c r="I37" s="20">
        <v>1739772.52</v>
      </c>
      <c r="J37" s="20"/>
      <c r="K37" s="20"/>
      <c r="L37" s="20"/>
      <c r="M37" s="18"/>
      <c r="N37" s="18"/>
      <c r="O37" s="18"/>
      <c r="P37" s="18"/>
      <c r="Q37" s="18"/>
      <c r="R37" s="18">
        <f t="shared" si="5"/>
        <v>4519184.17</v>
      </c>
    </row>
    <row r="38" spans="3:18" s="14" customFormat="1" x14ac:dyDescent="0.25">
      <c r="C38" s="3" t="s">
        <v>27</v>
      </c>
      <c r="D38" s="17">
        <f>SUM(D39:D46)</f>
        <v>1500000</v>
      </c>
      <c r="E38" s="17">
        <f>SUM(E39:E46)</f>
        <v>1500000</v>
      </c>
      <c r="F38" s="17">
        <f>SUM(F39:F46)</f>
        <v>0</v>
      </c>
      <c r="G38" s="17">
        <f t="shared" ref="G38:Q38" si="6">SUM(G39:G46)</f>
        <v>45000</v>
      </c>
      <c r="H38" s="17">
        <f t="shared" si="6"/>
        <v>96550</v>
      </c>
      <c r="I38" s="17">
        <f t="shared" si="6"/>
        <v>0</v>
      </c>
      <c r="J38" s="17">
        <f t="shared" si="6"/>
        <v>0</v>
      </c>
      <c r="K38" s="17">
        <f t="shared" si="6"/>
        <v>0</v>
      </c>
      <c r="L38" s="17">
        <f t="shared" si="6"/>
        <v>0</v>
      </c>
      <c r="M38" s="17">
        <f t="shared" si="6"/>
        <v>0</v>
      </c>
      <c r="N38" s="17">
        <f t="shared" si="6"/>
        <v>0</v>
      </c>
      <c r="O38" s="17">
        <f t="shared" si="6"/>
        <v>0</v>
      </c>
      <c r="P38" s="17">
        <f t="shared" si="6"/>
        <v>0</v>
      </c>
      <c r="Q38" s="17">
        <f t="shared" si="6"/>
        <v>0</v>
      </c>
      <c r="R38" s="17">
        <f t="shared" ref="R38" si="7">SUM(R39:R46)</f>
        <v>141550</v>
      </c>
    </row>
    <row r="39" spans="3:18" x14ac:dyDescent="0.25">
      <c r="C39" s="4" t="s">
        <v>28</v>
      </c>
      <c r="D39" s="18">
        <v>1500000</v>
      </c>
      <c r="E39" s="18">
        <v>1500000</v>
      </c>
      <c r="F39" s="20"/>
      <c r="G39" s="20">
        <v>45000</v>
      </c>
      <c r="H39" s="20">
        <v>96550</v>
      </c>
      <c r="I39" s="20"/>
      <c r="J39" s="20"/>
      <c r="K39" s="20"/>
      <c r="L39" s="20"/>
      <c r="M39" s="18"/>
      <c r="N39" s="18"/>
      <c r="O39" s="18"/>
      <c r="P39" s="18"/>
      <c r="Q39" s="18"/>
      <c r="R39" s="18">
        <f>SUM(F39:Q39)</f>
        <v>141550</v>
      </c>
    </row>
    <row r="40" spans="3:18" x14ac:dyDescent="0.25">
      <c r="C40" s="4" t="s">
        <v>29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3:18" x14ac:dyDescent="0.25">
      <c r="C41" s="4" t="s">
        <v>30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3:18" x14ac:dyDescent="0.25">
      <c r="C42" s="4" t="s">
        <v>31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3:18" x14ac:dyDescent="0.25">
      <c r="C43" s="4" t="s">
        <v>32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3:18" x14ac:dyDescent="0.25">
      <c r="C44" s="4" t="s">
        <v>33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3:18" x14ac:dyDescent="0.25">
      <c r="C45" s="4" t="s">
        <v>34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3:18" x14ac:dyDescent="0.25">
      <c r="C46" s="4" t="s">
        <v>35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3:18" s="14" customFormat="1" x14ac:dyDescent="0.25">
      <c r="C47" s="3" t="s">
        <v>36</v>
      </c>
      <c r="D47" s="17">
        <f>SUM(D48:D53)</f>
        <v>0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3:18" x14ac:dyDescent="0.25">
      <c r="C48" s="4" t="s">
        <v>37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</row>
    <row r="49" spans="3:18" x14ac:dyDescent="0.25">
      <c r="C49" s="4" t="s">
        <v>38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</row>
    <row r="50" spans="3:18" x14ac:dyDescent="0.25">
      <c r="C50" s="4" t="s">
        <v>39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</row>
    <row r="51" spans="3:18" x14ac:dyDescent="0.25">
      <c r="C51" s="4" t="s">
        <v>40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</row>
    <row r="52" spans="3:18" x14ac:dyDescent="0.25">
      <c r="C52" s="4" t="s">
        <v>41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3:18" x14ac:dyDescent="0.25">
      <c r="C53" s="4" t="s">
        <v>42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</row>
    <row r="54" spans="3:18" s="14" customFormat="1" x14ac:dyDescent="0.25">
      <c r="C54" s="3" t="s">
        <v>43</v>
      </c>
      <c r="D54" s="17">
        <f>SUM(D55:D63)</f>
        <v>12400000</v>
      </c>
      <c r="E54" s="17">
        <f>SUM(E55:E63)</f>
        <v>12400000</v>
      </c>
      <c r="F54" s="17">
        <f>SUM(F55:F63)</f>
        <v>0</v>
      </c>
      <c r="G54" s="17">
        <f t="shared" ref="G54:Q54" si="8">SUM(G55:G63)</f>
        <v>1907421.67</v>
      </c>
      <c r="H54" s="17">
        <f t="shared" si="8"/>
        <v>1996318.6099999999</v>
      </c>
      <c r="I54" s="17">
        <f t="shared" si="8"/>
        <v>1085174</v>
      </c>
      <c r="J54" s="17">
        <f t="shared" si="8"/>
        <v>0</v>
      </c>
      <c r="K54" s="17">
        <f t="shared" si="8"/>
        <v>0</v>
      </c>
      <c r="L54" s="17">
        <f t="shared" si="8"/>
        <v>0</v>
      </c>
      <c r="M54" s="17">
        <f t="shared" si="8"/>
        <v>0</v>
      </c>
      <c r="N54" s="17">
        <f t="shared" si="8"/>
        <v>0</v>
      </c>
      <c r="O54" s="17">
        <f t="shared" ref="O54" si="9">SUM(O55:O63)</f>
        <v>0</v>
      </c>
      <c r="P54" s="17">
        <f t="shared" si="8"/>
        <v>0</v>
      </c>
      <c r="Q54" s="17">
        <f t="shared" si="8"/>
        <v>0</v>
      </c>
      <c r="R54" s="17">
        <f t="shared" ref="R54" si="10">SUM(R55:R63)</f>
        <v>4988914.2799999993</v>
      </c>
    </row>
    <row r="55" spans="3:18" x14ac:dyDescent="0.25">
      <c r="C55" s="4" t="s">
        <v>44</v>
      </c>
      <c r="D55" s="18">
        <v>11000000</v>
      </c>
      <c r="E55" s="18">
        <v>11000000</v>
      </c>
      <c r="F55" s="20"/>
      <c r="G55" s="20">
        <v>1907421.67</v>
      </c>
      <c r="H55" s="20">
        <v>449838.92</v>
      </c>
      <c r="I55" s="20">
        <v>97406</v>
      </c>
      <c r="J55" s="20"/>
      <c r="K55" s="20"/>
      <c r="L55" s="20"/>
      <c r="M55" s="18"/>
      <c r="N55" s="18"/>
      <c r="O55" s="18"/>
      <c r="P55" s="18"/>
      <c r="Q55" s="18"/>
      <c r="R55" s="18">
        <f t="shared" ref="R55:R63" si="11">SUM(F55:Q55)</f>
        <v>2454666.59</v>
      </c>
    </row>
    <row r="56" spans="3:18" x14ac:dyDescent="0.25">
      <c r="C56" s="4" t="s">
        <v>45</v>
      </c>
      <c r="D56" s="18">
        <v>300000</v>
      </c>
      <c r="E56" s="18">
        <v>300000</v>
      </c>
      <c r="F56" s="20"/>
      <c r="G56" s="20"/>
      <c r="H56" s="20"/>
      <c r="I56" s="20"/>
      <c r="J56" s="20"/>
      <c r="K56" s="20"/>
      <c r="L56" s="20"/>
      <c r="M56" s="18"/>
      <c r="N56" s="18"/>
      <c r="O56" s="18"/>
      <c r="P56" s="18"/>
      <c r="Q56" s="18"/>
      <c r="R56" s="18">
        <f t="shared" si="11"/>
        <v>0</v>
      </c>
    </row>
    <row r="57" spans="3:18" x14ac:dyDescent="0.25">
      <c r="C57" s="4" t="s">
        <v>46</v>
      </c>
      <c r="E57" s="18"/>
      <c r="F57" s="20"/>
      <c r="G57" s="20"/>
      <c r="H57" s="20"/>
      <c r="I57" s="20"/>
      <c r="J57" s="20"/>
      <c r="K57" s="20"/>
      <c r="L57" s="20"/>
      <c r="M57" s="18"/>
      <c r="N57" s="18"/>
      <c r="O57" s="18"/>
      <c r="P57" s="18"/>
      <c r="Q57" s="18"/>
      <c r="R57" s="18">
        <f t="shared" si="11"/>
        <v>0</v>
      </c>
    </row>
    <row r="58" spans="3:18" x14ac:dyDescent="0.25">
      <c r="C58" s="4" t="s">
        <v>47</v>
      </c>
      <c r="E58" s="18"/>
      <c r="F58" s="20"/>
      <c r="G58" s="20"/>
      <c r="H58" s="20"/>
      <c r="I58" s="20"/>
      <c r="J58" s="20"/>
      <c r="K58" s="20"/>
      <c r="L58" s="20"/>
      <c r="M58" s="18"/>
      <c r="N58" s="18"/>
      <c r="O58" s="18"/>
      <c r="P58" s="18"/>
      <c r="Q58" s="18"/>
      <c r="R58" s="18">
        <f t="shared" si="11"/>
        <v>0</v>
      </c>
    </row>
    <row r="59" spans="3:18" x14ac:dyDescent="0.25">
      <c r="C59" s="4" t="s">
        <v>48</v>
      </c>
      <c r="D59" s="18">
        <v>1100000</v>
      </c>
      <c r="E59" s="18">
        <v>1100000</v>
      </c>
      <c r="F59" s="20"/>
      <c r="G59" s="20"/>
      <c r="H59" s="20">
        <v>1546479.69</v>
      </c>
      <c r="I59" s="20">
        <v>987768</v>
      </c>
      <c r="J59" s="20"/>
      <c r="K59" s="20"/>
      <c r="L59" s="20"/>
      <c r="M59" s="18"/>
      <c r="N59" s="18"/>
      <c r="O59" s="18"/>
      <c r="P59" s="18"/>
      <c r="Q59" s="18"/>
      <c r="R59" s="18">
        <f t="shared" si="11"/>
        <v>2534247.69</v>
      </c>
    </row>
    <row r="60" spans="3:18" x14ac:dyDescent="0.25">
      <c r="C60" s="4" t="s">
        <v>49</v>
      </c>
      <c r="E60" s="18"/>
      <c r="F60" s="20"/>
      <c r="G60" s="20"/>
      <c r="H60" s="20"/>
      <c r="I60" s="20"/>
      <c r="J60" s="20"/>
      <c r="K60" s="20"/>
      <c r="L60" s="20"/>
      <c r="M60" s="18"/>
      <c r="N60" s="18"/>
      <c r="O60" s="18"/>
      <c r="P60" s="18"/>
      <c r="Q60" s="18"/>
      <c r="R60" s="18">
        <f t="shared" si="11"/>
        <v>0</v>
      </c>
    </row>
    <row r="61" spans="3:18" x14ac:dyDescent="0.25">
      <c r="C61" s="4" t="s">
        <v>50</v>
      </c>
      <c r="E61" s="18"/>
      <c r="F61" s="20"/>
      <c r="G61" s="20"/>
      <c r="H61" s="20"/>
      <c r="I61" s="20"/>
      <c r="J61" s="20"/>
      <c r="K61" s="20"/>
      <c r="L61" s="20"/>
      <c r="M61" s="18"/>
      <c r="N61" s="18"/>
      <c r="O61" s="18"/>
      <c r="P61" s="18"/>
      <c r="Q61" s="18"/>
      <c r="R61" s="18">
        <f t="shared" si="11"/>
        <v>0</v>
      </c>
    </row>
    <row r="62" spans="3:18" x14ac:dyDescent="0.25">
      <c r="C62" s="4" t="s">
        <v>51</v>
      </c>
      <c r="E62" s="18"/>
      <c r="F62" s="20"/>
      <c r="G62" s="20"/>
      <c r="H62" s="20"/>
      <c r="I62" s="20"/>
      <c r="J62" s="20"/>
      <c r="K62" s="20"/>
      <c r="L62" s="20"/>
      <c r="M62" s="18"/>
      <c r="N62" s="18"/>
      <c r="O62" s="18"/>
      <c r="P62" s="18"/>
      <c r="Q62" s="18"/>
      <c r="R62" s="18">
        <f t="shared" si="11"/>
        <v>0</v>
      </c>
    </row>
    <row r="63" spans="3:18" x14ac:dyDescent="0.25">
      <c r="C63" s="4" t="s">
        <v>52</v>
      </c>
      <c r="E63" s="18"/>
      <c r="F63" s="20"/>
      <c r="G63" s="20"/>
      <c r="H63" s="20"/>
      <c r="I63" s="20"/>
      <c r="J63" s="20"/>
      <c r="K63" s="20"/>
      <c r="L63" s="20"/>
      <c r="M63" s="18"/>
      <c r="N63" s="18"/>
      <c r="O63" s="18"/>
      <c r="P63" s="18"/>
      <c r="Q63" s="18"/>
      <c r="R63" s="18">
        <f t="shared" si="11"/>
        <v>0</v>
      </c>
    </row>
    <row r="64" spans="3:18" s="14" customFormat="1" x14ac:dyDescent="0.25">
      <c r="C64" s="3" t="s">
        <v>53</v>
      </c>
      <c r="D64" s="17">
        <f>SUM(D65:D68)</f>
        <v>3000000</v>
      </c>
      <c r="E64" s="17">
        <f>SUM(E65:E68)</f>
        <v>3000000</v>
      </c>
      <c r="F64" s="17"/>
      <c r="G64" s="17"/>
      <c r="H64" s="17"/>
      <c r="I64" s="17">
        <f>+I65</f>
        <v>2891769.48</v>
      </c>
      <c r="J64" s="17"/>
      <c r="K64" s="17"/>
      <c r="L64" s="17"/>
      <c r="M64" s="17"/>
      <c r="N64" s="17"/>
      <c r="O64" s="17"/>
      <c r="P64" s="17"/>
      <c r="Q64" s="17"/>
      <c r="R64" s="17">
        <f>+R65</f>
        <v>2891769.48</v>
      </c>
    </row>
    <row r="65" spans="3:18" x14ac:dyDescent="0.25">
      <c r="C65" s="4" t="s">
        <v>54</v>
      </c>
      <c r="D65" s="18">
        <v>3000000</v>
      </c>
      <c r="E65" s="18">
        <v>3000000</v>
      </c>
      <c r="F65" s="18"/>
      <c r="G65" s="18"/>
      <c r="H65" s="18"/>
      <c r="I65" s="18">
        <v>2891769.48</v>
      </c>
      <c r="J65" s="18"/>
      <c r="K65" s="18"/>
      <c r="L65" s="18"/>
      <c r="M65" s="18"/>
      <c r="N65" s="18"/>
      <c r="O65" s="18"/>
      <c r="P65" s="18"/>
      <c r="Q65" s="18"/>
      <c r="R65" s="18">
        <f>SUM(F65:M65)</f>
        <v>2891769.48</v>
      </c>
    </row>
    <row r="66" spans="3:18" x14ac:dyDescent="0.25">
      <c r="C66" s="4" t="s">
        <v>55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>
        <f t="shared" ref="R66:R68" si="12">SUM(F66:L66)</f>
        <v>0</v>
      </c>
    </row>
    <row r="67" spans="3:18" x14ac:dyDescent="0.25">
      <c r="C67" s="4" t="s">
        <v>56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>
        <f t="shared" si="12"/>
        <v>0</v>
      </c>
    </row>
    <row r="68" spans="3:18" x14ac:dyDescent="0.25">
      <c r="C68" s="4" t="s">
        <v>57</v>
      </c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>
        <f t="shared" si="12"/>
        <v>0</v>
      </c>
    </row>
    <row r="69" spans="3:18" s="14" customFormat="1" x14ac:dyDescent="0.25">
      <c r="C69" s="3" t="s">
        <v>58</v>
      </c>
      <c r="D69" s="17">
        <f>SUM(D70:D71)</f>
        <v>0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</row>
    <row r="70" spans="3:18" x14ac:dyDescent="0.25">
      <c r="C70" s="4" t="s">
        <v>59</v>
      </c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</row>
    <row r="71" spans="3:18" x14ac:dyDescent="0.25">
      <c r="C71" s="4" t="s">
        <v>60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</row>
    <row r="72" spans="3:18" s="14" customFormat="1" x14ac:dyDescent="0.25">
      <c r="C72" s="3" t="s">
        <v>61</v>
      </c>
      <c r="D72" s="17">
        <f>SUM(D73:D75)</f>
        <v>1500000</v>
      </c>
      <c r="E72" s="17">
        <f>SUM(E73:E75)</f>
        <v>1500000</v>
      </c>
      <c r="F72" s="17">
        <f>SUM(F73:F75)</f>
        <v>50126.53</v>
      </c>
      <c r="G72" s="17">
        <f t="shared" ref="G72:Q72" si="13">SUM(G73:G75)</f>
        <v>337844.61</v>
      </c>
      <c r="H72" s="17">
        <f t="shared" si="13"/>
        <v>428404.56</v>
      </c>
      <c r="I72" s="17">
        <f t="shared" si="13"/>
        <v>629698.81999999995</v>
      </c>
      <c r="J72" s="17">
        <f t="shared" si="13"/>
        <v>0</v>
      </c>
      <c r="K72" s="17">
        <f t="shared" si="13"/>
        <v>0</v>
      </c>
      <c r="L72" s="17">
        <f t="shared" si="13"/>
        <v>0</v>
      </c>
      <c r="M72" s="17">
        <f t="shared" si="13"/>
        <v>0</v>
      </c>
      <c r="N72" s="17">
        <f t="shared" si="13"/>
        <v>0</v>
      </c>
      <c r="O72" s="17">
        <f t="shared" ref="O72" si="14">SUM(O73:O75)</f>
        <v>0</v>
      </c>
      <c r="P72" s="17">
        <f t="shared" si="13"/>
        <v>0</v>
      </c>
      <c r="Q72" s="17">
        <f t="shared" si="13"/>
        <v>0</v>
      </c>
      <c r="R72" s="17">
        <f t="shared" ref="R72" si="15">SUM(R73:R75)</f>
        <v>1446074.52</v>
      </c>
    </row>
    <row r="73" spans="3:18" x14ac:dyDescent="0.25">
      <c r="C73" s="4" t="s">
        <v>62</v>
      </c>
      <c r="D73" s="18">
        <v>1500000</v>
      </c>
      <c r="E73" s="18">
        <v>1500000</v>
      </c>
      <c r="F73" s="20">
        <v>50126.53</v>
      </c>
      <c r="G73" s="20">
        <v>337844.61</v>
      </c>
      <c r="H73" s="45">
        <v>428404.56</v>
      </c>
      <c r="I73" s="20">
        <v>629698.81999999995</v>
      </c>
      <c r="J73" s="20"/>
      <c r="K73" s="20"/>
      <c r="L73" s="20"/>
      <c r="M73" s="18"/>
      <c r="N73" s="18"/>
      <c r="O73" s="18"/>
      <c r="P73" s="18"/>
      <c r="Q73" s="18"/>
      <c r="R73" s="18">
        <f>SUM(F73:Q73)</f>
        <v>1446074.52</v>
      </c>
    </row>
    <row r="74" spans="3:18" x14ac:dyDescent="0.25">
      <c r="C74" s="4" t="s">
        <v>63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>
        <f t="shared" ref="R74:R75" si="16">SUM(F74:L74)</f>
        <v>0</v>
      </c>
    </row>
    <row r="75" spans="3:18" x14ac:dyDescent="0.25">
      <c r="C75" s="4" t="s">
        <v>64</v>
      </c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>
        <f t="shared" si="16"/>
        <v>0</v>
      </c>
    </row>
    <row r="76" spans="3:18" x14ac:dyDescent="0.25">
      <c r="C76" s="1" t="s">
        <v>67</v>
      </c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</row>
    <row r="77" spans="3:18" s="14" customFormat="1" x14ac:dyDescent="0.25">
      <c r="C77" s="3" t="s">
        <v>68</v>
      </c>
      <c r="D77" s="17"/>
      <c r="E77" s="17"/>
      <c r="F77" s="17">
        <f>SUM(F78:F79)</f>
        <v>1231526.5699999928</v>
      </c>
      <c r="G77" s="17">
        <f t="shared" ref="G77:Q77" si="17">SUM(G78:G79)</f>
        <v>39280653.330000013</v>
      </c>
      <c r="H77" s="17">
        <f t="shared" si="17"/>
        <v>69628147.889999986</v>
      </c>
      <c r="I77" s="17">
        <f t="shared" si="17"/>
        <v>71154795.140000001</v>
      </c>
      <c r="J77" s="17">
        <f t="shared" si="17"/>
        <v>0</v>
      </c>
      <c r="K77" s="17">
        <f t="shared" si="17"/>
        <v>0</v>
      </c>
      <c r="L77" s="17">
        <f t="shared" si="17"/>
        <v>0</v>
      </c>
      <c r="M77" s="17">
        <f t="shared" si="17"/>
        <v>0</v>
      </c>
      <c r="N77" s="17">
        <f t="shared" si="17"/>
        <v>0</v>
      </c>
      <c r="O77" s="17">
        <f t="shared" ref="O77" si="18">SUM(O78:O79)</f>
        <v>0</v>
      </c>
      <c r="P77" s="17">
        <f t="shared" si="17"/>
        <v>0</v>
      </c>
      <c r="Q77" s="17">
        <f t="shared" si="17"/>
        <v>0</v>
      </c>
      <c r="R77" s="17">
        <f t="shared" ref="R77" si="19">SUM(R78:R79)</f>
        <v>0</v>
      </c>
    </row>
    <row r="78" spans="3:18" x14ac:dyDescent="0.25">
      <c r="C78" s="4" t="s">
        <v>69</v>
      </c>
      <c r="E78" s="18"/>
      <c r="F78" s="20">
        <v>1231526.5699999928</v>
      </c>
      <c r="G78" s="20">
        <v>39280653.330000013</v>
      </c>
      <c r="H78" s="20">
        <v>69628147.889999986</v>
      </c>
      <c r="I78" s="20">
        <v>71154795.140000001</v>
      </c>
      <c r="J78" s="20"/>
      <c r="K78" s="20"/>
      <c r="L78" s="20"/>
      <c r="M78" s="18"/>
      <c r="N78" s="18"/>
      <c r="O78" s="18"/>
      <c r="P78" s="18"/>
      <c r="Q78" s="18"/>
      <c r="R78" s="18"/>
    </row>
    <row r="79" spans="3:18" x14ac:dyDescent="0.25">
      <c r="C79" s="4" t="s">
        <v>70</v>
      </c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</row>
    <row r="80" spans="3:18" s="14" customFormat="1" x14ac:dyDescent="0.25">
      <c r="C80" s="3" t="s">
        <v>71</v>
      </c>
      <c r="D80" s="17">
        <f>SUM(D81:D82)</f>
        <v>75000000</v>
      </c>
      <c r="E80" s="17">
        <f>SUM(E81:E82)</f>
        <v>75000000</v>
      </c>
      <c r="F80" s="17">
        <f>SUM(F81:F82)</f>
        <v>9868747.2400000002</v>
      </c>
      <c r="G80" s="17">
        <f t="shared" ref="G80:Q80" si="20">SUM(G81:G82)</f>
        <v>13656839.189999999</v>
      </c>
      <c r="H80" s="17">
        <f t="shared" si="20"/>
        <v>39348758.770000003</v>
      </c>
      <c r="I80" s="17">
        <f t="shared" si="20"/>
        <v>41058775.380000003</v>
      </c>
      <c r="J80" s="17">
        <f t="shared" si="20"/>
        <v>0</v>
      </c>
      <c r="K80" s="17">
        <f t="shared" si="20"/>
        <v>0</v>
      </c>
      <c r="L80" s="17">
        <f t="shared" si="20"/>
        <v>0</v>
      </c>
      <c r="M80" s="17">
        <f t="shared" si="20"/>
        <v>0</v>
      </c>
      <c r="N80" s="17">
        <f t="shared" si="20"/>
        <v>0</v>
      </c>
      <c r="O80" s="17">
        <f t="shared" ref="O80" si="21">SUM(O81:O82)</f>
        <v>0</v>
      </c>
      <c r="P80" s="17">
        <f t="shared" si="20"/>
        <v>0</v>
      </c>
      <c r="Q80" s="17">
        <f t="shared" si="20"/>
        <v>0</v>
      </c>
      <c r="R80" s="17">
        <f t="shared" ref="R80" si="22">SUM(R81:R82)</f>
        <v>103933120.58000001</v>
      </c>
    </row>
    <row r="81" spans="3:18" x14ac:dyDescent="0.25">
      <c r="C81" s="4" t="s">
        <v>72</v>
      </c>
      <c r="D81" s="18">
        <v>75000000</v>
      </c>
      <c r="E81" s="18">
        <v>75000000</v>
      </c>
      <c r="F81" s="20">
        <v>9868747.2400000002</v>
      </c>
      <c r="G81" s="20">
        <v>13656839.189999999</v>
      </c>
      <c r="H81" s="20">
        <v>39348758.770000003</v>
      </c>
      <c r="I81" s="20">
        <v>41058775.380000003</v>
      </c>
      <c r="J81" s="20"/>
      <c r="K81" s="20"/>
      <c r="L81" s="20"/>
      <c r="M81" s="18"/>
      <c r="N81" s="18"/>
      <c r="O81" s="18"/>
      <c r="P81" s="18"/>
      <c r="Q81" s="18"/>
      <c r="R81" s="18">
        <f>SUM(F81:Q81)</f>
        <v>103933120.58000001</v>
      </c>
    </row>
    <row r="82" spans="3:18" x14ac:dyDescent="0.25">
      <c r="C82" s="4" t="s">
        <v>73</v>
      </c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</row>
    <row r="83" spans="3:18" x14ac:dyDescent="0.25">
      <c r="C83" s="3" t="s">
        <v>74</v>
      </c>
      <c r="D83" s="17"/>
      <c r="E83" s="17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</row>
    <row r="84" spans="3:18" x14ac:dyDescent="0.25">
      <c r="C84" s="4" t="s">
        <v>75</v>
      </c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</row>
    <row r="85" spans="3:18" x14ac:dyDescent="0.25">
      <c r="C85" s="24" t="s">
        <v>65</v>
      </c>
      <c r="D85" s="25">
        <f>D80+D77+D72+D68+D64+D54+D47+D38+D28+D18+D12</f>
        <v>1251789024</v>
      </c>
      <c r="E85" s="25">
        <f>E80+E77+E72+E68+E64+E54+E47+E38+E28+E18+E12</f>
        <v>1846126774.8099999</v>
      </c>
      <c r="F85" s="25">
        <f>F80+F77+F72+F68+F64+F54+F47+F38+F28+F18+F12</f>
        <v>100099543.94</v>
      </c>
      <c r="G85" s="25">
        <f t="shared" ref="G85:R85" si="23">G80+G77+G72+G68+G64+G54+G47+G38+G28+G18+G12</f>
        <v>180976630.56</v>
      </c>
      <c r="H85" s="25">
        <f t="shared" si="23"/>
        <v>347046704.75999999</v>
      </c>
      <c r="I85" s="25">
        <f t="shared" si="23"/>
        <v>377713620.75999999</v>
      </c>
      <c r="J85" s="25">
        <f t="shared" si="23"/>
        <v>0</v>
      </c>
      <c r="K85" s="25">
        <f t="shared" si="23"/>
        <v>0</v>
      </c>
      <c r="L85" s="25">
        <f t="shared" si="23"/>
        <v>0</v>
      </c>
      <c r="M85" s="25">
        <f t="shared" si="23"/>
        <v>0</v>
      </c>
      <c r="N85" s="25">
        <f t="shared" si="23"/>
        <v>0</v>
      </c>
      <c r="O85" s="25">
        <f t="shared" si="23"/>
        <v>0</v>
      </c>
      <c r="P85" s="25">
        <f t="shared" si="23"/>
        <v>0</v>
      </c>
      <c r="Q85" s="25">
        <f t="shared" si="23"/>
        <v>0</v>
      </c>
      <c r="R85" s="25">
        <f t="shared" si="23"/>
        <v>824541377.08999991</v>
      </c>
    </row>
    <row r="86" spans="3:18" x14ac:dyDescent="0.25">
      <c r="E86" s="20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pans="3:18" x14ac:dyDescent="0.25"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3:18" ht="18.75" x14ac:dyDescent="0.25">
      <c r="C88" s="19" t="s">
        <v>100</v>
      </c>
      <c r="D88" s="60"/>
      <c r="E88" s="60"/>
      <c r="F88" s="15"/>
      <c r="G88" s="15"/>
      <c r="H88" s="60" t="s">
        <v>101</v>
      </c>
      <c r="I88" s="60"/>
      <c r="J88" s="15"/>
      <c r="K88" s="15"/>
      <c r="L88" s="15"/>
      <c r="M88" s="15"/>
      <c r="N88" s="15"/>
      <c r="O88" s="15"/>
      <c r="P88" s="15"/>
      <c r="Q88" s="15"/>
      <c r="R88" s="15"/>
    </row>
    <row r="92" spans="3:18" ht="17.25" x14ac:dyDescent="0.4">
      <c r="C92" s="34"/>
      <c r="D92" s="67"/>
      <c r="E92" s="67"/>
      <c r="F92" s="38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</row>
    <row r="93" spans="3:18" x14ac:dyDescent="0.25">
      <c r="C93" s="35"/>
      <c r="D93" s="68"/>
      <c r="E93" s="68"/>
      <c r="F93" s="68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</row>
    <row r="94" spans="3:18" x14ac:dyDescent="0.25">
      <c r="K94" s="61"/>
      <c r="L94" s="61"/>
      <c r="M94" s="61"/>
      <c r="N94" s="61"/>
      <c r="O94" s="61"/>
      <c r="P94" s="61"/>
      <c r="Q94" s="61"/>
      <c r="R94" s="61"/>
    </row>
  </sheetData>
  <mergeCells count="14">
    <mergeCell ref="D88:E88"/>
    <mergeCell ref="K94:R94"/>
    <mergeCell ref="C7:R7"/>
    <mergeCell ref="F9:R9"/>
    <mergeCell ref="C3:R3"/>
    <mergeCell ref="C4:R4"/>
    <mergeCell ref="C9:C10"/>
    <mergeCell ref="D9:D10"/>
    <mergeCell ref="E9:E10"/>
    <mergeCell ref="C5:R5"/>
    <mergeCell ref="C6:R6"/>
    <mergeCell ref="D92:E92"/>
    <mergeCell ref="D93:F93"/>
    <mergeCell ref="H88:I88"/>
  </mergeCells>
  <printOptions horizontalCentered="1"/>
  <pageMargins left="0.23622047244094491" right="0.23622047244094491" top="0.35433070866141736" bottom="0.39370078740157483" header="0.31496062992125984" footer="0.31496062992125984"/>
  <pageSetup scale="4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3:Q93"/>
  <sheetViews>
    <sheetView zoomScale="70" zoomScaleNormal="70" workbookViewId="0">
      <selection activeCell="S14" sqref="S14"/>
    </sheetView>
  </sheetViews>
  <sheetFormatPr baseColWidth="10" defaultColWidth="11.42578125" defaultRowHeight="15" x14ac:dyDescent="0.25"/>
  <cols>
    <col min="3" max="3" width="93.7109375" bestFit="1" customWidth="1"/>
    <col min="4" max="4" width="19.28515625" customWidth="1"/>
    <col min="5" max="7" width="20.28515625" customWidth="1"/>
    <col min="8" max="8" width="19.7109375" hidden="1" customWidth="1"/>
    <col min="9" max="9" width="20.28515625" hidden="1" customWidth="1"/>
    <col min="10" max="10" width="21.42578125" hidden="1" customWidth="1"/>
    <col min="11" max="11" width="17.85546875" hidden="1" customWidth="1"/>
    <col min="12" max="13" width="17.42578125" hidden="1" customWidth="1"/>
    <col min="14" max="14" width="13.28515625" hidden="1" customWidth="1"/>
    <col min="15" max="15" width="13.42578125" hidden="1" customWidth="1"/>
    <col min="16" max="16" width="21.42578125" customWidth="1"/>
    <col min="17" max="17" width="18.7109375" bestFit="1" customWidth="1"/>
  </cols>
  <sheetData>
    <row r="3" spans="3:17" ht="28.5" customHeight="1" x14ac:dyDescent="0.25">
      <c r="C3" s="51" t="s">
        <v>99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3:17" ht="21" customHeight="1" x14ac:dyDescent="0.25">
      <c r="C4" s="49" t="s">
        <v>98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3:17" ht="15.75" x14ac:dyDescent="0.25">
      <c r="C5" s="58" t="s">
        <v>102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3:17" ht="15.75" customHeight="1" x14ac:dyDescent="0.25">
      <c r="C6" s="53" t="s">
        <v>92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3:17" ht="15.75" customHeight="1" x14ac:dyDescent="0.25">
      <c r="C7" s="54" t="s">
        <v>77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9" spans="3:17" ht="23.25" customHeight="1" x14ac:dyDescent="0.25">
      <c r="C9" s="26" t="s">
        <v>66</v>
      </c>
      <c r="D9" s="27" t="s">
        <v>79</v>
      </c>
      <c r="E9" s="27" t="s">
        <v>80</v>
      </c>
      <c r="F9" s="27" t="s">
        <v>81</v>
      </c>
      <c r="G9" s="27" t="s">
        <v>82</v>
      </c>
      <c r="H9" s="28" t="s">
        <v>83</v>
      </c>
      <c r="I9" s="27" t="s">
        <v>84</v>
      </c>
      <c r="J9" s="28" t="s">
        <v>85</v>
      </c>
      <c r="K9" s="27" t="s">
        <v>86</v>
      </c>
      <c r="L9" s="27" t="s">
        <v>87</v>
      </c>
      <c r="M9" s="27" t="s">
        <v>88</v>
      </c>
      <c r="N9" s="27" t="s">
        <v>89</v>
      </c>
      <c r="O9" s="28" t="s">
        <v>90</v>
      </c>
      <c r="P9" s="2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17">
        <f>SUM(D12:D16)</f>
        <v>71589253.040000007</v>
      </c>
      <c r="E11" s="17">
        <f t="shared" ref="E11" si="0">SUM(E12:E16)</f>
        <v>73064003.229999989</v>
      </c>
      <c r="F11" s="17">
        <f t="shared" ref="F11" si="1">SUM(F12:F16)</f>
        <v>115631433.52</v>
      </c>
      <c r="G11" s="17">
        <f t="shared" ref="G11" si="2">SUM(G12:G16)</f>
        <v>80831879.689999998</v>
      </c>
      <c r="H11" s="17">
        <f t="shared" ref="H11:P11" si="3">SUM(H12:H16)</f>
        <v>0</v>
      </c>
      <c r="I11" s="17">
        <f t="shared" si="3"/>
        <v>0</v>
      </c>
      <c r="J11" s="17">
        <f t="shared" si="3"/>
        <v>0</v>
      </c>
      <c r="K11" s="17">
        <f t="shared" ref="K11:L11" si="4">SUM(K12:K16)</f>
        <v>0</v>
      </c>
      <c r="L11" s="17">
        <f t="shared" si="4"/>
        <v>0</v>
      </c>
      <c r="M11" s="17">
        <f t="shared" ref="M11" si="5">SUM(M12:M16)</f>
        <v>0</v>
      </c>
      <c r="N11" s="17">
        <f t="shared" si="3"/>
        <v>0</v>
      </c>
      <c r="O11" s="17">
        <f t="shared" si="3"/>
        <v>0</v>
      </c>
      <c r="P11" s="17">
        <f t="shared" si="3"/>
        <v>341116569.47999996</v>
      </c>
      <c r="Q11" s="13"/>
    </row>
    <row r="12" spans="3:17" x14ac:dyDescent="0.25">
      <c r="C12" s="4" t="s">
        <v>2</v>
      </c>
      <c r="D12" s="20">
        <v>59132558.82</v>
      </c>
      <c r="E12" s="20">
        <v>60452816.299999997</v>
      </c>
      <c r="F12" s="20">
        <v>72820357.959999993</v>
      </c>
      <c r="G12" s="20">
        <v>66949947.57</v>
      </c>
      <c r="H12" s="20"/>
      <c r="I12" s="20"/>
      <c r="J12" s="20"/>
      <c r="K12" s="18"/>
      <c r="L12" s="18"/>
      <c r="M12" s="18"/>
      <c r="N12" s="18"/>
      <c r="O12" s="18"/>
      <c r="P12" s="18">
        <f>SUM(D12:O12)</f>
        <v>259355680.64999998</v>
      </c>
      <c r="Q12" s="22"/>
    </row>
    <row r="13" spans="3:17" x14ac:dyDescent="0.25">
      <c r="C13" s="4" t="s">
        <v>3</v>
      </c>
      <c r="D13" s="20">
        <v>3454511.39</v>
      </c>
      <c r="E13" s="21">
        <v>3489948.98</v>
      </c>
      <c r="F13" s="20">
        <v>3508253.13</v>
      </c>
      <c r="G13" s="20">
        <v>3605528.93</v>
      </c>
      <c r="H13" s="20"/>
      <c r="I13" s="20"/>
      <c r="J13" s="20"/>
      <c r="K13" s="18"/>
      <c r="L13" s="18"/>
      <c r="M13" s="18"/>
      <c r="N13" s="18"/>
      <c r="O13" s="18"/>
      <c r="P13" s="18">
        <f>SUM(D13:O13)</f>
        <v>14058242.43</v>
      </c>
      <c r="Q13" s="13"/>
    </row>
    <row r="14" spans="3:17" x14ac:dyDescent="0.25">
      <c r="C14" s="4" t="s">
        <v>4</v>
      </c>
      <c r="D14" s="20"/>
      <c r="E14" s="20"/>
      <c r="F14" s="20"/>
      <c r="G14" s="20"/>
      <c r="H14" s="20"/>
      <c r="I14" s="20"/>
      <c r="J14" s="20"/>
      <c r="K14" s="18"/>
      <c r="L14" s="18"/>
      <c r="M14" s="18"/>
      <c r="N14" s="18"/>
      <c r="O14" s="18"/>
      <c r="P14" s="18">
        <f t="shared" ref="P14:P16" si="6">SUM(D14:O14)</f>
        <v>0</v>
      </c>
      <c r="Q14" s="44"/>
    </row>
    <row r="15" spans="3:17" x14ac:dyDescent="0.25">
      <c r="C15" s="4" t="s">
        <v>5</v>
      </c>
      <c r="D15" s="20"/>
      <c r="E15" s="20">
        <v>261894.33</v>
      </c>
      <c r="F15" s="20">
        <v>21787701.82</v>
      </c>
      <c r="G15" s="20">
        <v>1572721.13</v>
      </c>
      <c r="H15" s="20"/>
      <c r="I15" s="20"/>
      <c r="J15" s="20"/>
      <c r="K15" s="18"/>
      <c r="L15" s="18"/>
      <c r="M15" s="18"/>
      <c r="N15" s="18"/>
      <c r="O15" s="18"/>
      <c r="P15" s="18">
        <f t="shared" si="6"/>
        <v>23622317.279999997</v>
      </c>
    </row>
    <row r="16" spans="3:17" x14ac:dyDescent="0.25">
      <c r="C16" s="4" t="s">
        <v>6</v>
      </c>
      <c r="D16" s="20">
        <v>9002182.8300000001</v>
      </c>
      <c r="E16" s="20">
        <v>8859343.6199999992</v>
      </c>
      <c r="F16" s="20">
        <v>17515120.609999999</v>
      </c>
      <c r="G16" s="20">
        <v>8703682.0600000005</v>
      </c>
      <c r="H16" s="20"/>
      <c r="I16" s="20"/>
      <c r="J16" s="20"/>
      <c r="K16" s="18"/>
      <c r="L16" s="18"/>
      <c r="M16" s="18"/>
      <c r="N16" s="18"/>
      <c r="O16" s="18"/>
      <c r="P16" s="18">
        <f t="shared" si="6"/>
        <v>44080329.120000005</v>
      </c>
    </row>
    <row r="17" spans="3:16" x14ac:dyDescent="0.25">
      <c r="C17" s="3" t="s">
        <v>7</v>
      </c>
      <c r="D17" s="17">
        <f>SUM(D18:D26)</f>
        <v>4572987.5600000005</v>
      </c>
      <c r="E17" s="17">
        <f t="shared" ref="E17" si="7">SUM(E18:E26)</f>
        <v>20871773.440000005</v>
      </c>
      <c r="F17" s="17">
        <f t="shared" ref="F17" si="8">SUM(F18:F26)</f>
        <v>31123878.629999995</v>
      </c>
      <c r="G17" s="17">
        <f t="shared" ref="G17" si="9">SUM(G18:G26)</f>
        <v>29496898.899999999</v>
      </c>
      <c r="H17" s="17">
        <f t="shared" ref="H17:O17" si="10">SUM(H18:H26)</f>
        <v>0</v>
      </c>
      <c r="I17" s="17">
        <f t="shared" si="10"/>
        <v>0</v>
      </c>
      <c r="J17" s="17">
        <f t="shared" si="10"/>
        <v>0</v>
      </c>
      <c r="K17" s="17">
        <f t="shared" ref="K17:L17" si="11">SUM(K18:K26)</f>
        <v>0</v>
      </c>
      <c r="L17" s="17">
        <f t="shared" si="11"/>
        <v>0</v>
      </c>
      <c r="M17" s="17">
        <f t="shared" ref="M17" si="12">SUM(M18:M26)</f>
        <v>0</v>
      </c>
      <c r="N17" s="17">
        <f t="shared" si="10"/>
        <v>0</v>
      </c>
      <c r="O17" s="17">
        <f t="shared" si="10"/>
        <v>0</v>
      </c>
      <c r="P17" s="17">
        <f>SUM(P18:P26)</f>
        <v>86065538.530000001</v>
      </c>
    </row>
    <row r="18" spans="3:16" x14ac:dyDescent="0.25">
      <c r="C18" s="4" t="s">
        <v>8</v>
      </c>
      <c r="D18" s="20"/>
      <c r="E18" s="20">
        <v>791273.95</v>
      </c>
      <c r="F18" s="20">
        <v>2805754.4699999997</v>
      </c>
      <c r="G18" s="20">
        <v>1304566.58</v>
      </c>
      <c r="H18" s="20"/>
      <c r="I18" s="20"/>
      <c r="J18" s="20"/>
      <c r="K18" s="18"/>
      <c r="L18" s="18"/>
      <c r="M18" s="18"/>
      <c r="N18" s="18"/>
      <c r="O18" s="18"/>
      <c r="P18" s="18">
        <f t="shared" ref="P18:P26" si="13">SUM(D18:O18)</f>
        <v>4901595</v>
      </c>
    </row>
    <row r="19" spans="3:16" x14ac:dyDescent="0.25">
      <c r="C19" s="4" t="s">
        <v>9</v>
      </c>
      <c r="D19" s="20">
        <v>264000</v>
      </c>
      <c r="E19" s="20">
        <v>2719264.24</v>
      </c>
      <c r="F19" s="20">
        <v>4547172.8</v>
      </c>
      <c r="G19" s="20">
        <v>2164104.71</v>
      </c>
      <c r="H19" s="20"/>
      <c r="I19" s="20"/>
      <c r="J19" s="20"/>
      <c r="K19" s="18"/>
      <c r="L19" s="18"/>
      <c r="M19" s="18"/>
      <c r="N19" s="18"/>
      <c r="O19" s="18"/>
      <c r="P19" s="18">
        <f t="shared" si="13"/>
        <v>9694541.75</v>
      </c>
    </row>
    <row r="20" spans="3:16" x14ac:dyDescent="0.25">
      <c r="C20" s="4" t="s">
        <v>10</v>
      </c>
      <c r="D20" s="20">
        <v>2429700.9900000002</v>
      </c>
      <c r="E20" s="20">
        <v>5331681.79</v>
      </c>
      <c r="F20" s="20">
        <v>7008400</v>
      </c>
      <c r="G20" s="20">
        <v>5324982.5</v>
      </c>
      <c r="H20" s="20"/>
      <c r="I20" s="20"/>
      <c r="J20" s="20"/>
      <c r="K20" s="18"/>
      <c r="L20" s="18"/>
      <c r="M20" s="18"/>
      <c r="N20" s="18"/>
      <c r="O20" s="18"/>
      <c r="P20" s="18">
        <f t="shared" si="13"/>
        <v>20094765.280000001</v>
      </c>
    </row>
    <row r="21" spans="3:16" x14ac:dyDescent="0.25">
      <c r="C21" s="4" t="s">
        <v>11</v>
      </c>
      <c r="D21" s="20">
        <v>488300</v>
      </c>
      <c r="E21" s="20">
        <v>8285612.5499999998</v>
      </c>
      <c r="F21" s="20">
        <v>9137502.9100000001</v>
      </c>
      <c r="G21" s="20">
        <v>16641674.32</v>
      </c>
      <c r="H21" s="20"/>
      <c r="I21" s="20"/>
      <c r="J21" s="20"/>
      <c r="K21" s="18"/>
      <c r="L21" s="18"/>
      <c r="M21" s="18"/>
      <c r="N21" s="18"/>
      <c r="O21" s="18"/>
      <c r="P21" s="18">
        <f t="shared" si="13"/>
        <v>34553089.780000001</v>
      </c>
    </row>
    <row r="22" spans="3:16" x14ac:dyDescent="0.25">
      <c r="C22" s="4" t="s">
        <v>12</v>
      </c>
      <c r="D22" s="20">
        <v>987768</v>
      </c>
      <c r="E22" s="20">
        <v>42441.96</v>
      </c>
      <c r="F22" s="20">
        <v>265979.03999999998</v>
      </c>
      <c r="G22" s="20">
        <v>545422.18999999994</v>
      </c>
      <c r="H22" s="20"/>
      <c r="I22" s="20"/>
      <c r="J22" s="20"/>
      <c r="K22" s="18"/>
      <c r="L22" s="18"/>
      <c r="M22" s="18"/>
      <c r="N22" s="18"/>
      <c r="O22" s="18"/>
      <c r="P22" s="18">
        <f t="shared" si="13"/>
        <v>1841611.19</v>
      </c>
    </row>
    <row r="23" spans="3:16" x14ac:dyDescent="0.25">
      <c r="C23" s="4" t="s">
        <v>13</v>
      </c>
      <c r="D23" s="20">
        <v>111893.95</v>
      </c>
      <c r="E23" s="20">
        <v>2318787.92</v>
      </c>
      <c r="F23" s="20">
        <v>4710540.5599999996</v>
      </c>
      <c r="G23" s="20">
        <v>1575205.74</v>
      </c>
      <c r="H23" s="20"/>
      <c r="I23" s="20"/>
      <c r="J23" s="20"/>
      <c r="K23" s="18"/>
      <c r="L23" s="18"/>
      <c r="M23" s="18"/>
      <c r="N23" s="18"/>
      <c r="O23" s="18"/>
      <c r="P23" s="18">
        <f t="shared" si="13"/>
        <v>8716428.1699999999</v>
      </c>
    </row>
    <row r="24" spans="3:16" x14ac:dyDescent="0.25">
      <c r="C24" s="4" t="s">
        <v>14</v>
      </c>
      <c r="D24" s="20"/>
      <c r="E24" s="20">
        <v>30323.64</v>
      </c>
      <c r="F24" s="20">
        <v>385324.01999999996</v>
      </c>
      <c r="G24" s="20">
        <v>315151.55</v>
      </c>
      <c r="H24" s="20"/>
      <c r="I24" s="20"/>
      <c r="J24" s="20"/>
      <c r="K24" s="18"/>
      <c r="L24" s="18"/>
      <c r="M24" s="18"/>
      <c r="N24" s="18"/>
      <c r="O24" s="18"/>
      <c r="P24" s="18">
        <f t="shared" si="13"/>
        <v>730799.21</v>
      </c>
    </row>
    <row r="25" spans="3:16" x14ac:dyDescent="0.25">
      <c r="C25" s="4" t="s">
        <v>15</v>
      </c>
      <c r="D25" s="20">
        <v>291324.62</v>
      </c>
      <c r="E25" s="20">
        <v>1352387.39</v>
      </c>
      <c r="F25" s="20">
        <v>2263204.83</v>
      </c>
      <c r="G25" s="20">
        <v>1625791.31</v>
      </c>
      <c r="H25" s="20"/>
      <c r="I25" s="20"/>
      <c r="J25" s="20"/>
      <c r="K25" s="18"/>
      <c r="L25" s="18"/>
      <c r="M25" s="18"/>
      <c r="N25" s="18"/>
      <c r="O25" s="18"/>
      <c r="P25" s="18">
        <f t="shared" si="13"/>
        <v>5532708.1500000004</v>
      </c>
    </row>
    <row r="26" spans="3:16" x14ac:dyDescent="0.25">
      <c r="C26" s="4" t="s">
        <v>16</v>
      </c>
      <c r="D26" s="20"/>
      <c r="E26" s="20"/>
      <c r="F26" s="20"/>
      <c r="G26" s="20"/>
      <c r="H26" s="20"/>
      <c r="I26" s="20"/>
      <c r="J26" s="20"/>
      <c r="K26" s="18"/>
      <c r="L26" s="18"/>
      <c r="M26" s="18"/>
      <c r="N26" s="18"/>
      <c r="O26" s="18"/>
      <c r="P26" s="18">
        <f t="shared" si="13"/>
        <v>0</v>
      </c>
    </row>
    <row r="27" spans="3:16" x14ac:dyDescent="0.25">
      <c r="C27" s="3" t="s">
        <v>17</v>
      </c>
      <c r="D27" s="17">
        <f>SUM(D28:D36)</f>
        <v>12786903</v>
      </c>
      <c r="E27" s="17">
        <f t="shared" ref="E27" si="14">SUM(E28:E36)</f>
        <v>31813095.09</v>
      </c>
      <c r="F27" s="17">
        <f t="shared" ref="F27" si="15">SUM(F28:F36)</f>
        <v>88793212.780000001</v>
      </c>
      <c r="G27" s="17">
        <f t="shared" ref="G27" si="16">SUM(G28:G36)</f>
        <v>150564629.34999999</v>
      </c>
      <c r="H27" s="17">
        <f t="shared" ref="H27:P27" si="17">SUM(H28:H36)</f>
        <v>0</v>
      </c>
      <c r="I27" s="17">
        <f t="shared" si="17"/>
        <v>0</v>
      </c>
      <c r="J27" s="17">
        <f t="shared" si="17"/>
        <v>0</v>
      </c>
      <c r="K27" s="17">
        <f t="shared" ref="K27:L27" si="18">SUM(K28:K36)</f>
        <v>0</v>
      </c>
      <c r="L27" s="17">
        <f t="shared" si="18"/>
        <v>0</v>
      </c>
      <c r="M27" s="17">
        <f t="shared" ref="M27" si="19">SUM(M28:M36)</f>
        <v>0</v>
      </c>
      <c r="N27" s="17">
        <f t="shared" si="17"/>
        <v>0</v>
      </c>
      <c r="O27" s="17">
        <f t="shared" si="17"/>
        <v>0</v>
      </c>
      <c r="P27" s="17">
        <f t="shared" si="17"/>
        <v>283957840.22000003</v>
      </c>
    </row>
    <row r="28" spans="3:16" x14ac:dyDescent="0.25">
      <c r="C28" s="4" t="s">
        <v>18</v>
      </c>
      <c r="D28" s="20">
        <v>12786903</v>
      </c>
      <c r="E28" s="20">
        <v>19593381.57</v>
      </c>
      <c r="F28" s="20">
        <v>76593947.019999996</v>
      </c>
      <c r="G28" s="20">
        <v>144199604.91</v>
      </c>
      <c r="H28" s="20"/>
      <c r="I28" s="20"/>
      <c r="J28" s="20"/>
      <c r="K28" s="18"/>
      <c r="L28" s="18"/>
      <c r="M28" s="18"/>
      <c r="N28" s="18"/>
      <c r="O28" s="18"/>
      <c r="P28" s="18">
        <f t="shared" ref="P28:P36" si="20">SUM(D28:O28)</f>
        <v>253173836.5</v>
      </c>
    </row>
    <row r="29" spans="3:16" x14ac:dyDescent="0.25">
      <c r="C29" s="4" t="s">
        <v>19</v>
      </c>
      <c r="D29" s="20"/>
      <c r="E29" s="20"/>
      <c r="F29" s="20">
        <v>7611</v>
      </c>
      <c r="G29" s="20"/>
      <c r="H29" s="20"/>
      <c r="I29" s="20"/>
      <c r="J29" s="20"/>
      <c r="K29" s="18"/>
      <c r="L29" s="18"/>
      <c r="M29" s="18"/>
      <c r="N29" s="18"/>
      <c r="O29" s="18"/>
      <c r="P29" s="18">
        <f t="shared" si="20"/>
        <v>7611</v>
      </c>
    </row>
    <row r="30" spans="3:16" x14ac:dyDescent="0.25">
      <c r="C30" s="4" t="s">
        <v>20</v>
      </c>
      <c r="D30" s="20"/>
      <c r="E30" s="20">
        <v>37967.230000000003</v>
      </c>
      <c r="F30" s="20">
        <v>1510165.45</v>
      </c>
      <c r="G30" s="20"/>
      <c r="H30" s="20"/>
      <c r="I30" s="20"/>
      <c r="J30" s="20"/>
      <c r="K30" s="18"/>
      <c r="L30" s="18"/>
      <c r="M30" s="18"/>
      <c r="N30" s="18"/>
      <c r="O30" s="18"/>
      <c r="P30" s="18">
        <f t="shared" si="20"/>
        <v>1548132.68</v>
      </c>
    </row>
    <row r="31" spans="3:16" x14ac:dyDescent="0.25">
      <c r="C31" s="4" t="s">
        <v>21</v>
      </c>
      <c r="D31" s="20"/>
      <c r="E31" s="20"/>
      <c r="F31" s="20"/>
      <c r="G31" s="20"/>
      <c r="H31" s="20"/>
      <c r="I31" s="20"/>
      <c r="J31" s="20"/>
      <c r="K31" s="18"/>
      <c r="L31" s="18"/>
      <c r="M31" s="18"/>
      <c r="N31" s="18"/>
      <c r="O31" s="18"/>
      <c r="P31" s="18">
        <f t="shared" si="20"/>
        <v>0</v>
      </c>
    </row>
    <row r="32" spans="3:16" x14ac:dyDescent="0.25">
      <c r="C32" s="4" t="s">
        <v>22</v>
      </c>
      <c r="D32" s="20"/>
      <c r="E32" s="20">
        <v>11699706.449999999</v>
      </c>
      <c r="F32" s="20">
        <v>5225912.9000000004</v>
      </c>
      <c r="G32" s="20">
        <v>141677.14000000001</v>
      </c>
      <c r="H32" s="20"/>
      <c r="I32" s="20"/>
      <c r="J32" s="20"/>
      <c r="K32" s="18"/>
      <c r="L32" s="18"/>
      <c r="M32" s="18"/>
      <c r="N32" s="18"/>
      <c r="O32" s="18"/>
      <c r="P32" s="18">
        <f t="shared" si="20"/>
        <v>17067296.490000002</v>
      </c>
    </row>
    <row r="33" spans="3:16" x14ac:dyDescent="0.25">
      <c r="C33" s="4" t="s">
        <v>23</v>
      </c>
      <c r="D33" s="20"/>
      <c r="E33" s="20"/>
      <c r="F33" s="20"/>
      <c r="G33" s="20"/>
      <c r="H33" s="20"/>
      <c r="I33" s="20"/>
      <c r="J33" s="20"/>
      <c r="K33" s="18"/>
      <c r="L33" s="18"/>
      <c r="M33" s="18"/>
      <c r="N33" s="18"/>
      <c r="O33" s="18"/>
      <c r="P33" s="18">
        <f t="shared" si="20"/>
        <v>0</v>
      </c>
    </row>
    <row r="34" spans="3:16" x14ac:dyDescent="0.25">
      <c r="C34" s="4" t="s">
        <v>24</v>
      </c>
      <c r="D34" s="20"/>
      <c r="E34" s="20">
        <v>400406</v>
      </c>
      <c r="F34" s="20">
        <v>2757798.6</v>
      </c>
      <c r="G34" s="20">
        <v>4483574.78</v>
      </c>
      <c r="H34" s="20"/>
      <c r="I34" s="20"/>
      <c r="J34" s="20"/>
      <c r="K34" s="18"/>
      <c r="L34" s="18"/>
      <c r="M34" s="18"/>
      <c r="N34" s="18"/>
      <c r="O34" s="18"/>
      <c r="P34" s="18">
        <f t="shared" si="20"/>
        <v>7641779.3800000008</v>
      </c>
    </row>
    <row r="35" spans="3:16" x14ac:dyDescent="0.25">
      <c r="C35" s="4" t="s">
        <v>25</v>
      </c>
      <c r="D35" s="20"/>
      <c r="E35" s="20"/>
      <c r="F35" s="20"/>
      <c r="G35" s="20"/>
      <c r="H35" s="20"/>
      <c r="I35" s="20"/>
      <c r="J35" s="20"/>
      <c r="K35" s="18"/>
      <c r="L35" s="18"/>
      <c r="M35" s="18"/>
      <c r="N35" s="18"/>
      <c r="O35" s="18"/>
      <c r="P35" s="18">
        <f t="shared" si="20"/>
        <v>0</v>
      </c>
    </row>
    <row r="36" spans="3:16" x14ac:dyDescent="0.25">
      <c r="C36" s="4" t="s">
        <v>26</v>
      </c>
      <c r="D36" s="20"/>
      <c r="E36" s="20">
        <v>81633.84</v>
      </c>
      <c r="F36" s="20">
        <v>2697777.81</v>
      </c>
      <c r="G36" s="20">
        <v>1739772.52</v>
      </c>
      <c r="H36" s="20"/>
      <c r="I36" s="20"/>
      <c r="J36" s="20"/>
      <c r="K36" s="18"/>
      <c r="L36" s="18"/>
      <c r="M36" s="18"/>
      <c r="N36" s="18"/>
      <c r="O36" s="18"/>
      <c r="P36" s="18">
        <f t="shared" si="20"/>
        <v>4519184.17</v>
      </c>
    </row>
    <row r="37" spans="3:16" x14ac:dyDescent="0.25">
      <c r="C37" s="3" t="s">
        <v>27</v>
      </c>
      <c r="D37" s="17">
        <f>SUM(D38:D45)</f>
        <v>0</v>
      </c>
      <c r="E37" s="17">
        <f t="shared" ref="E37" si="21">SUM(E38:E45)</f>
        <v>45000</v>
      </c>
      <c r="F37" s="17">
        <f t="shared" ref="F37" si="22">SUM(F38:F45)</f>
        <v>96550</v>
      </c>
      <c r="G37" s="17">
        <f t="shared" ref="G37" si="23">SUM(G38:G45)</f>
        <v>0</v>
      </c>
      <c r="H37" s="17">
        <f t="shared" ref="H37:O37" si="24">SUM(H38:H45)</f>
        <v>0</v>
      </c>
      <c r="I37" s="17">
        <f t="shared" si="24"/>
        <v>0</v>
      </c>
      <c r="J37" s="17">
        <f t="shared" si="24"/>
        <v>0</v>
      </c>
      <c r="K37" s="17">
        <f t="shared" ref="K37" si="25">SUM(K38:K45)</f>
        <v>0</v>
      </c>
      <c r="L37" s="17">
        <f t="shared" ref="L37" si="26">SUM(L38:L45)</f>
        <v>0</v>
      </c>
      <c r="M37" s="17">
        <f t="shared" ref="M37" si="27">SUM(M38:M45)</f>
        <v>0</v>
      </c>
      <c r="N37" s="17">
        <f t="shared" si="24"/>
        <v>0</v>
      </c>
      <c r="O37" s="17">
        <f t="shared" si="24"/>
        <v>0</v>
      </c>
      <c r="P37" s="17">
        <f t="shared" ref="P37" si="28">SUM(P38:P45)</f>
        <v>141550</v>
      </c>
    </row>
    <row r="38" spans="3:16" x14ac:dyDescent="0.25">
      <c r="C38" s="4" t="s">
        <v>28</v>
      </c>
      <c r="D38" s="20"/>
      <c r="E38" s="20">
        <v>45000</v>
      </c>
      <c r="F38" s="20">
        <v>96550</v>
      </c>
      <c r="G38" s="20"/>
      <c r="H38" s="20"/>
      <c r="I38" s="20"/>
      <c r="J38" s="20"/>
      <c r="K38" s="18"/>
      <c r="L38" s="18"/>
      <c r="M38" s="18"/>
      <c r="N38" s="18"/>
      <c r="O38" s="18"/>
      <c r="P38" s="18">
        <f>SUM(D38:O38)</f>
        <v>141550</v>
      </c>
    </row>
    <row r="39" spans="3:16" x14ac:dyDescent="0.25">
      <c r="C39" s="4" t="s">
        <v>29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>
        <f t="shared" ref="P39:P52" si="29">SUM(D39:O39)</f>
        <v>0</v>
      </c>
    </row>
    <row r="40" spans="3:16" x14ac:dyDescent="0.25">
      <c r="C40" s="4" t="s">
        <v>30</v>
      </c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>
        <f t="shared" si="29"/>
        <v>0</v>
      </c>
    </row>
    <row r="41" spans="3:16" x14ac:dyDescent="0.25">
      <c r="C41" s="4" t="s">
        <v>31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>
        <f t="shared" si="29"/>
        <v>0</v>
      </c>
    </row>
    <row r="42" spans="3:16" x14ac:dyDescent="0.25">
      <c r="C42" s="4" t="s">
        <v>32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>
        <f t="shared" si="29"/>
        <v>0</v>
      </c>
    </row>
    <row r="43" spans="3:16" x14ac:dyDescent="0.25">
      <c r="C43" s="4" t="s">
        <v>33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>
        <f t="shared" si="29"/>
        <v>0</v>
      </c>
    </row>
    <row r="44" spans="3:16" x14ac:dyDescent="0.25">
      <c r="C44" s="4" t="s">
        <v>34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>
        <f t="shared" si="29"/>
        <v>0</v>
      </c>
    </row>
    <row r="45" spans="3:16" x14ac:dyDescent="0.25">
      <c r="C45" s="4" t="s">
        <v>35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>
        <f t="shared" si="29"/>
        <v>0</v>
      </c>
    </row>
    <row r="46" spans="3:16" x14ac:dyDescent="0.25">
      <c r="C46" s="3" t="s">
        <v>36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8">
        <f t="shared" si="29"/>
        <v>0</v>
      </c>
    </row>
    <row r="47" spans="3:16" x14ac:dyDescent="0.25">
      <c r="C47" s="4" t="s">
        <v>37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>
        <f t="shared" si="29"/>
        <v>0</v>
      </c>
    </row>
    <row r="48" spans="3:16" x14ac:dyDescent="0.25">
      <c r="C48" s="4" t="s">
        <v>38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>
        <f t="shared" si="29"/>
        <v>0</v>
      </c>
    </row>
    <row r="49" spans="3:16" x14ac:dyDescent="0.25">
      <c r="C49" s="4" t="s">
        <v>39</v>
      </c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>
        <f t="shared" si="29"/>
        <v>0</v>
      </c>
    </row>
    <row r="50" spans="3:16" x14ac:dyDescent="0.25">
      <c r="C50" s="4" t="s">
        <v>40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>
        <f t="shared" si="29"/>
        <v>0</v>
      </c>
    </row>
    <row r="51" spans="3:16" x14ac:dyDescent="0.25">
      <c r="C51" s="4" t="s">
        <v>41</v>
      </c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>
        <f t="shared" si="29"/>
        <v>0</v>
      </c>
    </row>
    <row r="52" spans="3:16" x14ac:dyDescent="0.25">
      <c r="C52" s="4" t="s">
        <v>42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>
        <f t="shared" si="29"/>
        <v>0</v>
      </c>
    </row>
    <row r="53" spans="3:16" x14ac:dyDescent="0.25">
      <c r="C53" s="3" t="s">
        <v>43</v>
      </c>
      <c r="D53" s="17">
        <f>SUM(D54:D62)</f>
        <v>0</v>
      </c>
      <c r="E53" s="17">
        <f t="shared" ref="E53" si="30">SUM(E54:E62)</f>
        <v>1907421.67</v>
      </c>
      <c r="F53" s="17">
        <f t="shared" ref="F53" si="31">SUM(F54:F62)</f>
        <v>1996318.6099999999</v>
      </c>
      <c r="G53" s="17">
        <f t="shared" ref="G53" si="32">SUM(G54:G62)</f>
        <v>1085174</v>
      </c>
      <c r="H53" s="17">
        <f t="shared" ref="H53:O53" si="33">SUM(H54:H62)</f>
        <v>0</v>
      </c>
      <c r="I53" s="17">
        <f t="shared" si="33"/>
        <v>0</v>
      </c>
      <c r="J53" s="17">
        <f t="shared" si="33"/>
        <v>0</v>
      </c>
      <c r="K53" s="17">
        <f t="shared" ref="K53" si="34">SUM(K54:K62)</f>
        <v>0</v>
      </c>
      <c r="L53" s="17">
        <f t="shared" ref="L53" si="35">SUM(L54:L62)</f>
        <v>0</v>
      </c>
      <c r="M53" s="17">
        <f t="shared" ref="M53" si="36">SUM(M54:M62)</f>
        <v>0</v>
      </c>
      <c r="N53" s="17">
        <f t="shared" si="33"/>
        <v>0</v>
      </c>
      <c r="O53" s="17">
        <f t="shared" si="33"/>
        <v>0</v>
      </c>
      <c r="P53" s="17">
        <f t="shared" ref="P53" si="37">SUM(P54:P62)</f>
        <v>4988914.2799999993</v>
      </c>
    </row>
    <row r="54" spans="3:16" x14ac:dyDescent="0.25">
      <c r="C54" s="4" t="s">
        <v>44</v>
      </c>
      <c r="D54" s="20"/>
      <c r="E54" s="20">
        <v>1907421.67</v>
      </c>
      <c r="F54" s="20">
        <v>449838.92</v>
      </c>
      <c r="G54" s="20">
        <v>97406</v>
      </c>
      <c r="H54" s="20"/>
      <c r="I54" s="20"/>
      <c r="J54" s="20"/>
      <c r="K54" s="18"/>
      <c r="L54" s="18"/>
      <c r="M54" s="18"/>
      <c r="N54" s="18"/>
      <c r="O54" s="18"/>
      <c r="P54" s="18">
        <f t="shared" ref="P54:P62" si="38">SUM(D54:O54)</f>
        <v>2454666.59</v>
      </c>
    </row>
    <row r="55" spans="3:16" x14ac:dyDescent="0.25">
      <c r="C55" s="4" t="s">
        <v>45</v>
      </c>
      <c r="D55" s="20"/>
      <c r="E55" s="20"/>
      <c r="F55" s="20"/>
      <c r="G55" s="20"/>
      <c r="H55" s="20"/>
      <c r="I55" s="20"/>
      <c r="J55" s="20"/>
      <c r="K55" s="18"/>
      <c r="L55" s="18"/>
      <c r="M55" s="18"/>
      <c r="N55" s="18"/>
      <c r="O55" s="18"/>
      <c r="P55" s="18">
        <f t="shared" si="38"/>
        <v>0</v>
      </c>
    </row>
    <row r="56" spans="3:16" x14ac:dyDescent="0.25">
      <c r="C56" s="4" t="s">
        <v>46</v>
      </c>
      <c r="D56" s="20"/>
      <c r="E56" s="20"/>
      <c r="F56" s="20"/>
      <c r="G56" s="20"/>
      <c r="H56" s="20"/>
      <c r="I56" s="20"/>
      <c r="J56" s="20"/>
      <c r="K56" s="18"/>
      <c r="L56" s="18"/>
      <c r="M56" s="18"/>
      <c r="N56" s="18"/>
      <c r="O56" s="18"/>
      <c r="P56" s="18">
        <f t="shared" si="38"/>
        <v>0</v>
      </c>
    </row>
    <row r="57" spans="3:16" x14ac:dyDescent="0.25">
      <c r="C57" s="4" t="s">
        <v>47</v>
      </c>
      <c r="D57" s="20"/>
      <c r="E57" s="20"/>
      <c r="F57" s="20"/>
      <c r="G57" s="20"/>
      <c r="H57" s="20"/>
      <c r="I57" s="20"/>
      <c r="J57" s="20"/>
      <c r="K57" s="18"/>
      <c r="L57" s="18"/>
      <c r="M57" s="18"/>
      <c r="N57" s="18"/>
      <c r="O57" s="18"/>
      <c r="P57" s="18">
        <f t="shared" si="38"/>
        <v>0</v>
      </c>
    </row>
    <row r="58" spans="3:16" x14ac:dyDescent="0.25">
      <c r="C58" s="4" t="s">
        <v>48</v>
      </c>
      <c r="D58" s="20"/>
      <c r="E58" s="20"/>
      <c r="F58" s="20">
        <v>1546479.69</v>
      </c>
      <c r="G58" s="20">
        <v>987768</v>
      </c>
      <c r="H58" s="20"/>
      <c r="I58" s="20"/>
      <c r="J58" s="20"/>
      <c r="K58" s="18"/>
      <c r="L58" s="18"/>
      <c r="M58" s="18"/>
      <c r="N58" s="18"/>
      <c r="O58" s="18"/>
      <c r="P58" s="18">
        <f t="shared" si="38"/>
        <v>2534247.69</v>
      </c>
    </row>
    <row r="59" spans="3:16" x14ac:dyDescent="0.25">
      <c r="C59" s="4" t="s">
        <v>49</v>
      </c>
      <c r="D59" s="20"/>
      <c r="E59" s="20"/>
      <c r="F59" s="20"/>
      <c r="G59" s="20"/>
      <c r="H59" s="20"/>
      <c r="I59" s="20"/>
      <c r="J59" s="20"/>
      <c r="K59" s="18"/>
      <c r="L59" s="18"/>
      <c r="M59" s="18"/>
      <c r="N59" s="18"/>
      <c r="O59" s="18"/>
      <c r="P59" s="18">
        <f t="shared" si="38"/>
        <v>0</v>
      </c>
    </row>
    <row r="60" spans="3:16" x14ac:dyDescent="0.25">
      <c r="C60" s="4" t="s">
        <v>50</v>
      </c>
      <c r="D60" s="20"/>
      <c r="E60" s="20"/>
      <c r="F60" s="20"/>
      <c r="G60" s="20"/>
      <c r="H60" s="20"/>
      <c r="I60" s="20"/>
      <c r="J60" s="20"/>
      <c r="K60" s="18"/>
      <c r="L60" s="18"/>
      <c r="M60" s="18"/>
      <c r="N60" s="18"/>
      <c r="O60" s="18"/>
      <c r="P60" s="18">
        <f t="shared" si="38"/>
        <v>0</v>
      </c>
    </row>
    <row r="61" spans="3:16" x14ac:dyDescent="0.25">
      <c r="C61" s="4" t="s">
        <v>51</v>
      </c>
      <c r="D61" s="20"/>
      <c r="E61" s="20"/>
      <c r="F61" s="20"/>
      <c r="G61" s="20"/>
      <c r="H61" s="20"/>
      <c r="I61" s="20"/>
      <c r="J61" s="20"/>
      <c r="K61" s="18"/>
      <c r="L61" s="18"/>
      <c r="M61" s="18"/>
      <c r="N61" s="18"/>
      <c r="O61" s="18"/>
      <c r="P61" s="18">
        <f t="shared" si="38"/>
        <v>0</v>
      </c>
    </row>
    <row r="62" spans="3:16" x14ac:dyDescent="0.25">
      <c r="C62" s="4" t="s">
        <v>52</v>
      </c>
      <c r="D62" s="20"/>
      <c r="E62" s="20"/>
      <c r="F62" s="20"/>
      <c r="G62" s="20"/>
      <c r="H62" s="20"/>
      <c r="I62" s="20"/>
      <c r="J62" s="20"/>
      <c r="K62" s="18"/>
      <c r="L62" s="18"/>
      <c r="M62" s="18"/>
      <c r="N62" s="18"/>
      <c r="O62" s="18"/>
      <c r="P62" s="18">
        <f t="shared" si="38"/>
        <v>0</v>
      </c>
    </row>
    <row r="63" spans="3:16" x14ac:dyDescent="0.25">
      <c r="C63" s="3" t="s">
        <v>53</v>
      </c>
      <c r="D63" s="17"/>
      <c r="E63" s="17"/>
      <c r="F63" s="17"/>
      <c r="G63" s="17">
        <f>+G64</f>
        <v>2891769.48</v>
      </c>
      <c r="H63" s="17"/>
      <c r="I63" s="17"/>
      <c r="J63" s="17"/>
      <c r="K63" s="17"/>
      <c r="L63" s="17"/>
      <c r="M63" s="17"/>
      <c r="N63" s="17"/>
      <c r="O63" s="17"/>
      <c r="P63" s="18">
        <f>+P64</f>
        <v>2891769.48</v>
      </c>
    </row>
    <row r="64" spans="3:16" x14ac:dyDescent="0.25">
      <c r="C64" s="4" t="s">
        <v>54</v>
      </c>
      <c r="D64" s="18"/>
      <c r="E64" s="18"/>
      <c r="F64" s="18"/>
      <c r="G64" s="18">
        <v>2891769.48</v>
      </c>
      <c r="H64" s="18"/>
      <c r="I64" s="18"/>
      <c r="J64" s="18"/>
      <c r="K64" s="18"/>
      <c r="L64" s="18"/>
      <c r="M64" s="18"/>
      <c r="N64" s="18"/>
      <c r="O64" s="18"/>
      <c r="P64" s="18">
        <f>SUM(D64:K64)</f>
        <v>2891769.48</v>
      </c>
    </row>
    <row r="65" spans="3:16" x14ac:dyDescent="0.25">
      <c r="C65" s="4" t="s">
        <v>55</v>
      </c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>
        <f t="shared" ref="P65:P70" si="39">SUM(D65:J65)</f>
        <v>0</v>
      </c>
    </row>
    <row r="66" spans="3:16" x14ac:dyDescent="0.25">
      <c r="C66" s="4" t="s">
        <v>56</v>
      </c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>
        <f t="shared" si="39"/>
        <v>0</v>
      </c>
    </row>
    <row r="67" spans="3:16" x14ac:dyDescent="0.25">
      <c r="C67" s="4" t="s">
        <v>57</v>
      </c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>
        <f t="shared" si="39"/>
        <v>0</v>
      </c>
    </row>
    <row r="68" spans="3:16" x14ac:dyDescent="0.25">
      <c r="C68" s="3" t="s">
        <v>58</v>
      </c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8">
        <f t="shared" si="39"/>
        <v>0</v>
      </c>
    </row>
    <row r="69" spans="3:16" x14ac:dyDescent="0.25">
      <c r="C69" s="4" t="s">
        <v>59</v>
      </c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>
        <f t="shared" si="39"/>
        <v>0</v>
      </c>
    </row>
    <row r="70" spans="3:16" x14ac:dyDescent="0.25">
      <c r="C70" s="4" t="s">
        <v>60</v>
      </c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>
        <f t="shared" si="39"/>
        <v>0</v>
      </c>
    </row>
    <row r="71" spans="3:16" x14ac:dyDescent="0.25">
      <c r="C71" s="3" t="s">
        <v>61</v>
      </c>
      <c r="D71" s="17">
        <f>SUM(D72:D74)</f>
        <v>50126.53</v>
      </c>
      <c r="E71" s="17">
        <f t="shared" ref="E71" si="40">SUM(E72:E74)</f>
        <v>337844.61</v>
      </c>
      <c r="F71" s="17">
        <f t="shared" ref="F71" si="41">SUM(F72:F74)</f>
        <v>428404.56</v>
      </c>
      <c r="G71" s="17">
        <f t="shared" ref="G71" si="42">SUM(G72:G74)</f>
        <v>629698.81999999995</v>
      </c>
      <c r="H71" s="17">
        <f t="shared" ref="H71:O71" si="43">SUM(H72:H74)</f>
        <v>0</v>
      </c>
      <c r="I71" s="17">
        <f t="shared" si="43"/>
        <v>0</v>
      </c>
      <c r="J71" s="17">
        <f t="shared" si="43"/>
        <v>0</v>
      </c>
      <c r="K71" s="17">
        <f t="shared" ref="K71" si="44">SUM(K72:K74)</f>
        <v>0</v>
      </c>
      <c r="L71" s="17">
        <f t="shared" ref="L71" si="45">SUM(L72:L74)</f>
        <v>0</v>
      </c>
      <c r="M71" s="17">
        <f t="shared" ref="M71" si="46">SUM(M72:M74)</f>
        <v>0</v>
      </c>
      <c r="N71" s="17">
        <f t="shared" si="43"/>
        <v>0</v>
      </c>
      <c r="O71" s="17">
        <f t="shared" si="43"/>
        <v>0</v>
      </c>
      <c r="P71" s="17">
        <f t="shared" ref="P71" si="47">SUM(P72:P74)</f>
        <v>1446074.52</v>
      </c>
    </row>
    <row r="72" spans="3:16" x14ac:dyDescent="0.25">
      <c r="C72" s="4" t="s">
        <v>62</v>
      </c>
      <c r="D72" s="20">
        <v>50126.53</v>
      </c>
      <c r="E72" s="20">
        <v>337844.61</v>
      </c>
      <c r="F72" s="45">
        <v>428404.56</v>
      </c>
      <c r="G72" s="20">
        <v>629698.81999999995</v>
      </c>
      <c r="H72" s="20"/>
      <c r="I72" s="20"/>
      <c r="J72" s="20"/>
      <c r="K72" s="18"/>
      <c r="L72" s="18"/>
      <c r="M72" s="18"/>
      <c r="N72" s="18"/>
      <c r="O72" s="18"/>
      <c r="P72" s="18">
        <f>SUM(D72:O72)</f>
        <v>1446074.52</v>
      </c>
    </row>
    <row r="73" spans="3:16" x14ac:dyDescent="0.25">
      <c r="C73" s="4" t="s">
        <v>63</v>
      </c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>
        <f t="shared" ref="P73:P74" si="48">SUM(D73:J73)</f>
        <v>0</v>
      </c>
    </row>
    <row r="74" spans="3:16" x14ac:dyDescent="0.25">
      <c r="C74" s="4" t="s">
        <v>64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>
        <f t="shared" si="48"/>
        <v>0</v>
      </c>
    </row>
    <row r="75" spans="3:16" x14ac:dyDescent="0.25">
      <c r="C75" s="1" t="s">
        <v>67</v>
      </c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8"/>
    </row>
    <row r="76" spans="3:16" x14ac:dyDescent="0.25">
      <c r="C76" s="3" t="s">
        <v>68</v>
      </c>
      <c r="D76" s="17">
        <f>SUM(D77:D78)</f>
        <v>1231526.5699999928</v>
      </c>
      <c r="E76" s="17">
        <f t="shared" ref="E76" si="49">SUM(E77:E78)</f>
        <v>39280653.330000013</v>
      </c>
      <c r="F76" s="17">
        <f t="shared" ref="F76" si="50">SUM(F77:F78)</f>
        <v>69628147.889999986</v>
      </c>
      <c r="G76" s="17">
        <f t="shared" ref="G76" si="51">SUM(G77:G78)</f>
        <v>71154795.140000001</v>
      </c>
      <c r="H76" s="17">
        <f t="shared" ref="H76:O76" si="52">SUM(H77:H78)</f>
        <v>0</v>
      </c>
      <c r="I76" s="17">
        <f t="shared" si="52"/>
        <v>0</v>
      </c>
      <c r="J76" s="17">
        <f t="shared" si="52"/>
        <v>0</v>
      </c>
      <c r="K76" s="17">
        <f t="shared" ref="K76" si="53">SUM(K77:K78)</f>
        <v>0</v>
      </c>
      <c r="L76" s="17">
        <f t="shared" ref="L76" si="54">SUM(L77:L78)</f>
        <v>0</v>
      </c>
      <c r="M76" s="17">
        <f t="shared" ref="M76" si="55">SUM(M77:M78)</f>
        <v>0</v>
      </c>
      <c r="N76" s="17">
        <f t="shared" si="52"/>
        <v>0</v>
      </c>
      <c r="O76" s="17">
        <f t="shared" si="52"/>
        <v>0</v>
      </c>
      <c r="P76" s="17">
        <f t="shared" ref="P76" si="56">SUM(P77:P78)</f>
        <v>0</v>
      </c>
    </row>
    <row r="77" spans="3:16" x14ac:dyDescent="0.25">
      <c r="C77" s="4" t="s">
        <v>69</v>
      </c>
      <c r="D77" s="20">
        <v>1231526.5699999928</v>
      </c>
      <c r="E77" s="20">
        <v>39280653.330000013</v>
      </c>
      <c r="F77" s="20">
        <v>69628147.889999986</v>
      </c>
      <c r="G77" s="20">
        <v>71154795.140000001</v>
      </c>
      <c r="H77" s="20"/>
      <c r="I77" s="20"/>
      <c r="J77" s="20"/>
      <c r="K77" s="18"/>
      <c r="L77" s="18"/>
      <c r="M77" s="18"/>
      <c r="N77" s="18"/>
      <c r="O77" s="18"/>
      <c r="P77" s="18"/>
    </row>
    <row r="78" spans="3:16" x14ac:dyDescent="0.25">
      <c r="C78" s="4" t="s">
        <v>70</v>
      </c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</row>
    <row r="79" spans="3:16" x14ac:dyDescent="0.25">
      <c r="C79" s="3" t="s">
        <v>71</v>
      </c>
      <c r="D79" s="17">
        <f>SUM(D80:D81)</f>
        <v>9868747.2400000002</v>
      </c>
      <c r="E79" s="17">
        <f t="shared" ref="E79" si="57">SUM(E80:E81)</f>
        <v>13656839.189999999</v>
      </c>
      <c r="F79" s="17">
        <f t="shared" ref="F79" si="58">SUM(F80:F81)</f>
        <v>39348758.770000003</v>
      </c>
      <c r="G79" s="17">
        <f t="shared" ref="G79" si="59">SUM(G80:G81)</f>
        <v>41058775.380000003</v>
      </c>
      <c r="H79" s="17">
        <f t="shared" ref="H79:O79" si="60">SUM(H80:H81)</f>
        <v>0</v>
      </c>
      <c r="I79" s="17">
        <f t="shared" si="60"/>
        <v>0</v>
      </c>
      <c r="J79" s="17">
        <f t="shared" si="60"/>
        <v>0</v>
      </c>
      <c r="K79" s="17">
        <f t="shared" ref="K79" si="61">SUM(K80:K81)</f>
        <v>0</v>
      </c>
      <c r="L79" s="17">
        <f t="shared" ref="L79" si="62">SUM(L80:L81)</f>
        <v>0</v>
      </c>
      <c r="M79" s="17">
        <f t="shared" ref="M79" si="63">SUM(M80:M81)</f>
        <v>0</v>
      </c>
      <c r="N79" s="17">
        <f t="shared" si="60"/>
        <v>0</v>
      </c>
      <c r="O79" s="17">
        <f t="shared" si="60"/>
        <v>0</v>
      </c>
      <c r="P79" s="17">
        <f t="shared" ref="P79" si="64">SUM(P80:P81)</f>
        <v>103933120.58000001</v>
      </c>
    </row>
    <row r="80" spans="3:16" x14ac:dyDescent="0.25">
      <c r="C80" s="4" t="s">
        <v>72</v>
      </c>
      <c r="D80" s="20">
        <v>9868747.2400000002</v>
      </c>
      <c r="E80" s="20">
        <v>13656839.189999999</v>
      </c>
      <c r="F80" s="20">
        <v>39348758.770000003</v>
      </c>
      <c r="G80" s="20">
        <v>41058775.380000003</v>
      </c>
      <c r="H80" s="20"/>
      <c r="I80" s="20"/>
      <c r="J80" s="20"/>
      <c r="K80" s="18"/>
      <c r="L80" s="18"/>
      <c r="M80" s="18"/>
      <c r="N80" s="18"/>
      <c r="O80" s="18"/>
      <c r="P80" s="18">
        <f>SUM(D80:O80)</f>
        <v>103933120.58000001</v>
      </c>
    </row>
    <row r="81" spans="3:16" x14ac:dyDescent="0.25">
      <c r="C81" s="4" t="s">
        <v>73</v>
      </c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>
        <f t="shared" ref="P81:P83" si="65">SUM(D81:J81)</f>
        <v>0</v>
      </c>
    </row>
    <row r="82" spans="3:16" x14ac:dyDescent="0.25">
      <c r="C82" s="3" t="s">
        <v>74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>
        <f t="shared" si="65"/>
        <v>0</v>
      </c>
    </row>
    <row r="83" spans="3:16" x14ac:dyDescent="0.25">
      <c r="C83" s="4" t="s">
        <v>75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>
        <f t="shared" si="65"/>
        <v>0</v>
      </c>
    </row>
    <row r="84" spans="3:16" x14ac:dyDescent="0.25">
      <c r="C84" s="24" t="s">
        <v>65</v>
      </c>
      <c r="D84" s="25">
        <f>D79+D76+D71+D67+D63+D53+D46+D37+D27+D17+D11</f>
        <v>100099543.94</v>
      </c>
      <c r="E84" s="25">
        <f t="shared" ref="E84:P84" si="66">E79+E76+E71+E67+E63+E53+E46+E37+E27+E17+E11</f>
        <v>180976630.56</v>
      </c>
      <c r="F84" s="25">
        <f t="shared" si="66"/>
        <v>347046704.75999999</v>
      </c>
      <c r="G84" s="25">
        <f t="shared" si="66"/>
        <v>377713620.75999999</v>
      </c>
      <c r="H84" s="25">
        <f t="shared" si="66"/>
        <v>0</v>
      </c>
      <c r="I84" s="25">
        <f t="shared" si="66"/>
        <v>0</v>
      </c>
      <c r="J84" s="25">
        <f t="shared" si="66"/>
        <v>0</v>
      </c>
      <c r="K84" s="25">
        <f t="shared" si="66"/>
        <v>0</v>
      </c>
      <c r="L84" s="25">
        <f t="shared" si="66"/>
        <v>0</v>
      </c>
      <c r="M84" s="25">
        <f t="shared" si="66"/>
        <v>0</v>
      </c>
      <c r="N84" s="25">
        <f t="shared" si="66"/>
        <v>0</v>
      </c>
      <c r="O84" s="25">
        <f t="shared" si="66"/>
        <v>0</v>
      </c>
      <c r="P84" s="25">
        <f t="shared" si="66"/>
        <v>824541377.08999991</v>
      </c>
    </row>
    <row r="85" spans="3:16" x14ac:dyDescent="0.25">
      <c r="F85" s="13"/>
      <c r="K85" s="13"/>
    </row>
    <row r="86" spans="3:16" ht="18.75" x14ac:dyDescent="0.25">
      <c r="C86" s="19" t="s">
        <v>100</v>
      </c>
      <c r="D86" s="15"/>
      <c r="F86" s="22"/>
      <c r="G86" s="15" t="s">
        <v>101</v>
      </c>
      <c r="H86" s="15"/>
      <c r="I86" s="15"/>
      <c r="J86" s="15"/>
      <c r="K86" s="15"/>
      <c r="L86" s="15"/>
      <c r="M86" s="15"/>
      <c r="N86" s="15"/>
      <c r="O86" s="15"/>
    </row>
    <row r="87" spans="3:16" ht="18.75" x14ac:dyDescent="0.25">
      <c r="C87" s="19"/>
      <c r="H87" s="15"/>
      <c r="I87" s="15"/>
      <c r="J87" s="15"/>
      <c r="K87" s="15"/>
      <c r="L87" s="15"/>
      <c r="M87" s="15"/>
      <c r="N87" s="15"/>
      <c r="O87" s="15"/>
    </row>
    <row r="91" spans="3:16" x14ac:dyDescent="0.25">
      <c r="C91" s="34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</row>
    <row r="92" spans="3:16" x14ac:dyDescent="0.25">
      <c r="C92" s="35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</row>
    <row r="93" spans="3:16" x14ac:dyDescent="0.25">
      <c r="H93" s="61"/>
      <c r="I93" s="61"/>
      <c r="J93" s="61"/>
      <c r="K93" s="61"/>
      <c r="L93" s="61"/>
      <c r="M93" s="61"/>
      <c r="N93" s="61"/>
      <c r="O93" s="61"/>
      <c r="P93" s="61"/>
    </row>
  </sheetData>
  <mergeCells count="8">
    <mergeCell ref="H93:P93"/>
    <mergeCell ref="D91:P91"/>
    <mergeCell ref="D92:P92"/>
    <mergeCell ref="C3:P3"/>
    <mergeCell ref="C4:P4"/>
    <mergeCell ref="C5:P5"/>
    <mergeCell ref="C6:P6"/>
    <mergeCell ref="C7:P7"/>
  </mergeCells>
  <printOptions horizontalCentered="1"/>
  <pageMargins left="0.27559055118110237" right="0.31496062992125984" top="0.39370078740157483" bottom="0.39370078740157483" header="0.31496062992125984" footer="0.31496062992125984"/>
  <pageSetup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Eimy Gomez</cp:lastModifiedBy>
  <cp:lastPrinted>2022-05-11T14:32:06Z</cp:lastPrinted>
  <dcterms:created xsi:type="dcterms:W3CDTF">2021-07-29T18:58:50Z</dcterms:created>
  <dcterms:modified xsi:type="dcterms:W3CDTF">2022-05-13T23:00:11Z</dcterms:modified>
</cp:coreProperties>
</file>