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8BDD08AB-C6EE-4C4F-8A95-471F073364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-Ejec" sheetId="6" r:id="rId1"/>
    <sheet name="Ejecucion " sheetId="5" r:id="rId2"/>
  </sheets>
  <definedNames>
    <definedName name="_xlnm.Print_Area" localSheetId="1">'Ejecucion '!$A$1:$F$102</definedName>
    <definedName name="_xlnm.Print_Area" localSheetId="0">'P1 Presupuesto Aprobado-Ejec'!$A$1:$H$102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5" i="6" l="1"/>
  <c r="F84" i="5"/>
  <c r="F29" i="5" l="1"/>
  <c r="F30" i="5"/>
  <c r="F31" i="5"/>
  <c r="F32" i="5"/>
  <c r="F33" i="5"/>
  <c r="F34" i="5"/>
  <c r="F35" i="5"/>
  <c r="F36" i="5"/>
  <c r="F28" i="5"/>
  <c r="F19" i="5"/>
  <c r="F20" i="5"/>
  <c r="F21" i="5"/>
  <c r="F22" i="5"/>
  <c r="F23" i="5"/>
  <c r="F24" i="5"/>
  <c r="F25" i="5"/>
  <c r="F26" i="5"/>
  <c r="F18" i="5"/>
  <c r="F17" i="5" s="1"/>
  <c r="F14" i="5"/>
  <c r="F15" i="5"/>
  <c r="F16" i="5"/>
  <c r="F13" i="5"/>
  <c r="F12" i="5"/>
  <c r="H13" i="6"/>
  <c r="G28" i="6"/>
  <c r="E53" i="5"/>
  <c r="E46" i="5"/>
  <c r="E37" i="5"/>
  <c r="E82" i="5"/>
  <c r="E79" i="5" s="1"/>
  <c r="E76" i="5"/>
  <c r="E75" i="5" s="1"/>
  <c r="E71" i="5"/>
  <c r="E68" i="5"/>
  <c r="E63" i="5"/>
  <c r="E27" i="5"/>
  <c r="E17" i="5"/>
  <c r="E11" i="5"/>
  <c r="E84" i="5" l="1"/>
  <c r="G83" i="6"/>
  <c r="G80" i="6" s="1"/>
  <c r="G72" i="6"/>
  <c r="G69" i="6"/>
  <c r="G64" i="6" s="1"/>
  <c r="G54" i="6"/>
  <c r="G47" i="6"/>
  <c r="G38" i="6"/>
  <c r="G18" i="6"/>
  <c r="G12" i="6"/>
  <c r="F38" i="5"/>
  <c r="F39" i="5"/>
  <c r="F40" i="5"/>
  <c r="F41" i="5"/>
  <c r="F42" i="5"/>
  <c r="F43" i="5"/>
  <c r="F44" i="5"/>
  <c r="F45" i="5"/>
  <c r="F47" i="5"/>
  <c r="F48" i="5"/>
  <c r="F49" i="5"/>
  <c r="F50" i="5"/>
  <c r="F51" i="5"/>
  <c r="F52" i="5"/>
  <c r="F54" i="5"/>
  <c r="F55" i="5"/>
  <c r="F56" i="5"/>
  <c r="F57" i="5"/>
  <c r="F58" i="5"/>
  <c r="F59" i="5"/>
  <c r="F60" i="5"/>
  <c r="F61" i="5"/>
  <c r="F62" i="5"/>
  <c r="F64" i="5"/>
  <c r="F65" i="5"/>
  <c r="F66" i="5"/>
  <c r="F67" i="5"/>
  <c r="F69" i="5"/>
  <c r="F70" i="5"/>
  <c r="F72" i="5"/>
  <c r="F73" i="5"/>
  <c r="F74" i="5"/>
  <c r="F78" i="5"/>
  <c r="F80" i="5"/>
  <c r="F81" i="5"/>
  <c r="F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37" i="5"/>
  <c r="D27" i="5"/>
  <c r="D11" i="5"/>
  <c r="E28" i="6"/>
  <c r="F85" i="6" l="1"/>
  <c r="F11" i="5"/>
  <c r="C18" i="6"/>
  <c r="C11" i="5" l="1"/>
  <c r="D84" i="6"/>
  <c r="D82" i="6"/>
  <c r="D81" i="6"/>
  <c r="D79" i="6"/>
  <c r="D78" i="6"/>
  <c r="D75" i="6"/>
  <c r="D74" i="6"/>
  <c r="D14" i="6"/>
  <c r="F27" i="5" l="1"/>
  <c r="H14" i="6"/>
  <c r="H84" i="6"/>
  <c r="D13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B17" i="5"/>
  <c r="D18" i="6" s="1"/>
  <c r="C17" i="5"/>
  <c r="C3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H82" i="6"/>
  <c r="H81" i="6"/>
  <c r="H79" i="6"/>
  <c r="H75" i="6"/>
  <c r="H74" i="6"/>
  <c r="H73" i="6"/>
  <c r="H71" i="6"/>
  <c r="H68" i="6"/>
  <c r="H67" i="6"/>
  <c r="H66" i="6"/>
  <c r="H65" i="6"/>
  <c r="H63" i="6"/>
  <c r="H62" i="6"/>
  <c r="H61" i="6"/>
  <c r="H60" i="6"/>
  <c r="H59" i="6"/>
  <c r="H58" i="6"/>
  <c r="H57" i="6"/>
  <c r="H56" i="6"/>
  <c r="H55" i="6"/>
  <c r="H53" i="6"/>
  <c r="H52" i="6"/>
  <c r="H51" i="6"/>
  <c r="H50" i="6"/>
  <c r="H49" i="6"/>
  <c r="H48" i="6"/>
  <c r="H46" i="6"/>
  <c r="H45" i="6"/>
  <c r="H44" i="6"/>
  <c r="H43" i="6"/>
  <c r="H42" i="6"/>
  <c r="H41" i="6"/>
  <c r="H40" i="6"/>
  <c r="H39" i="6"/>
  <c r="H37" i="6"/>
  <c r="H36" i="6"/>
  <c r="H34" i="6"/>
  <c r="H33" i="6"/>
  <c r="H32" i="6"/>
  <c r="H31" i="6"/>
  <c r="H30" i="6"/>
  <c r="H29" i="6"/>
  <c r="H27" i="6"/>
  <c r="H26" i="6"/>
  <c r="H25" i="6"/>
  <c r="H24" i="6"/>
  <c r="H23" i="6"/>
  <c r="H22" i="6"/>
  <c r="H21" i="6"/>
  <c r="H20" i="6"/>
  <c r="H17" i="6"/>
  <c r="H16" i="6"/>
  <c r="F82" i="5" l="1"/>
  <c r="H83" i="6" s="1"/>
  <c r="D38" i="6"/>
  <c r="F37" i="5"/>
  <c r="H38" i="6" s="1"/>
  <c r="D72" i="6"/>
  <c r="F71" i="5"/>
  <c r="D69" i="6"/>
  <c r="F68" i="5"/>
  <c r="H69" i="6" s="1"/>
  <c r="D64" i="6"/>
  <c r="F63" i="5"/>
  <c r="D47" i="6"/>
  <c r="F46" i="5"/>
  <c r="C84" i="5"/>
  <c r="D54" i="6"/>
  <c r="F53" i="5"/>
  <c r="H54" i="6" s="1"/>
  <c r="H12" i="6"/>
  <c r="H70" i="6"/>
  <c r="B75" i="5"/>
  <c r="D76" i="6" s="1"/>
  <c r="D77" i="6"/>
  <c r="B79" i="5"/>
  <c r="D83" i="6"/>
  <c r="H35" i="6"/>
  <c r="D35" i="6"/>
  <c r="H15" i="6"/>
  <c r="D12" i="6"/>
  <c r="H28" i="6"/>
  <c r="H72" i="6"/>
  <c r="H64" i="6"/>
  <c r="H47" i="6"/>
  <c r="D80" i="6" l="1"/>
  <c r="F79" i="5"/>
  <c r="H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C85" i="6" l="1"/>
  <c r="B85" i="6"/>
  <c r="E18" i="6" l="1"/>
  <c r="E12" i="6"/>
  <c r="E47" i="6"/>
  <c r="E85" i="6" l="1"/>
  <c r="D17" i="5" l="1"/>
  <c r="D84" i="5" s="1"/>
  <c r="H18" i="6" l="1"/>
  <c r="H19" i="6"/>
  <c r="G77" i="6" l="1"/>
  <c r="G76" i="6" s="1"/>
  <c r="G85" i="6" s="1"/>
</calcChain>
</file>

<file path=xl/sharedStrings.xml><?xml version="1.0" encoding="utf-8"?>
<sst xmlns="http://schemas.openxmlformats.org/spreadsheetml/2006/main" count="177" uniqueCount="90">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</sst>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Book Antiqua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  <font>
      <sz val="12"/>
      <color theme="1" tint="4.9989318521683403E-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3" fillId="0" borderId="0"/>
  </cellStyleXfs>
  <cellXfs count="72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7" fontId="5" fillId="0" borderId="0" xfId="0" applyNumberFormat="1" applyFont="1" applyAlignment="1">
      <alignment horizontal="right"/>
    </xf>
    <xf numFmtId="43" fontId="0" fillId="0" borderId="0" xfId="1" applyFont="1"/>
    <xf numFmtId="166" fontId="0" fillId="0" borderId="0" xfId="0" applyNumberFormat="1"/>
    <xf numFmtId="43" fontId="0" fillId="0" borderId="0" xfId="0" applyNumberForma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3" fontId="0" fillId="0" borderId="0" xfId="0" applyNumberFormat="1"/>
    <xf numFmtId="3" fontId="0" fillId="0" borderId="0" xfId="1" applyNumberFormat="1" applyFont="1"/>
    <xf numFmtId="0" fontId="9" fillId="0" borderId="0" xfId="0" applyFont="1" applyAlignment="1">
      <alignment horizontal="center"/>
    </xf>
    <xf numFmtId="0" fontId="7" fillId="0" borderId="0" xfId="2" applyFont="1" applyAlignment="1">
      <alignment vertical="top"/>
    </xf>
    <xf numFmtId="3" fontId="10" fillId="0" borderId="0" xfId="0" applyNumberFormat="1" applyFont="1"/>
    <xf numFmtId="3" fontId="2" fillId="3" borderId="3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2"/>
    </xf>
    <xf numFmtId="3" fontId="2" fillId="2" borderId="2" xfId="0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center"/>
    </xf>
    <xf numFmtId="3" fontId="0" fillId="0" borderId="0" xfId="5" applyNumberFormat="1" applyFont="1"/>
    <xf numFmtId="3" fontId="11" fillId="0" borderId="0" xfId="0" applyNumberFormat="1" applyFont="1" applyAlignment="1">
      <alignment horizontal="center"/>
    </xf>
    <xf numFmtId="166" fontId="6" fillId="0" borderId="0" xfId="1" applyNumberFormat="1" applyFont="1"/>
    <xf numFmtId="166" fontId="8" fillId="0" borderId="0" xfId="1" applyNumberFormat="1" applyFont="1" applyAlignment="1">
      <alignment horizontal="right"/>
    </xf>
    <xf numFmtId="166" fontId="0" fillId="0" borderId="0" xfId="1" applyNumberFormat="1" applyFont="1"/>
    <xf numFmtId="166" fontId="1" fillId="0" borderId="0" xfId="1" applyNumberFormat="1" applyFont="1"/>
    <xf numFmtId="166" fontId="9" fillId="0" borderId="0" xfId="1" applyNumberFormat="1" applyFont="1"/>
    <xf numFmtId="166" fontId="0" fillId="0" borderId="0" xfId="1" applyNumberFormat="1" applyFont="1" applyBorder="1"/>
    <xf numFmtId="166" fontId="6" fillId="0" borderId="0" xfId="1" applyNumberFormat="1" applyFont="1" applyBorder="1"/>
    <xf numFmtId="166" fontId="6" fillId="2" borderId="2" xfId="1" applyNumberFormat="1" applyFont="1" applyFill="1" applyBorder="1"/>
    <xf numFmtId="166" fontId="12" fillId="0" borderId="0" xfId="1" applyNumberFormat="1" applyFont="1"/>
    <xf numFmtId="166" fontId="8" fillId="0" borderId="0" xfId="1" applyNumberFormat="1" applyFont="1" applyFill="1" applyAlignment="1">
      <alignment horizontal="right"/>
    </xf>
    <xf numFmtId="166" fontId="0" fillId="0" borderId="0" xfId="1" applyNumberFormat="1" applyFont="1" applyFill="1"/>
    <xf numFmtId="166" fontId="9" fillId="0" borderId="0" xfId="1" applyNumberFormat="1" applyFont="1" applyFill="1"/>
    <xf numFmtId="166" fontId="6" fillId="0" borderId="0" xfId="1" applyNumberFormat="1" applyFont="1" applyFill="1"/>
    <xf numFmtId="166" fontId="0" fillId="0" borderId="0" xfId="1" applyNumberFormat="1" applyFont="1" applyFill="1" applyBorder="1"/>
    <xf numFmtId="166" fontId="6" fillId="0" borderId="0" xfId="1" applyNumberFormat="1" applyFont="1" applyFill="1" applyBorder="1"/>
    <xf numFmtId="167" fontId="13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3" fontId="6" fillId="0" borderId="0" xfId="1" applyNumberFormat="1" applyFont="1"/>
    <xf numFmtId="3" fontId="6" fillId="2" borderId="2" xfId="1" applyNumberFormat="1" applyFont="1" applyFill="1" applyBorder="1"/>
    <xf numFmtId="166" fontId="13" fillId="0" borderId="0" xfId="1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7" fontId="3" fillId="0" borderId="0" xfId="0" applyNumberFormat="1" applyFont="1"/>
    <xf numFmtId="4" fontId="10" fillId="0" borderId="0" xfId="0" applyNumberFormat="1" applyFont="1"/>
    <xf numFmtId="166" fontId="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top" wrapText="1" readingOrder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 wrapText="1" readingOrder="1"/>
    </xf>
    <xf numFmtId="3" fontId="7" fillId="0" borderId="0" xfId="0" applyNumberFormat="1" applyFont="1" applyAlignment="1">
      <alignment horizontal="center" vertical="center" wrapText="1" readingOrder="1"/>
    </xf>
    <xf numFmtId="3" fontId="7" fillId="0" borderId="5" xfId="0" applyNumberFormat="1" applyFont="1" applyBorder="1" applyAlignment="1">
      <alignment horizontal="center" vertical="top" wrapText="1" readingOrder="1"/>
    </xf>
    <xf numFmtId="3" fontId="7" fillId="0" borderId="0" xfId="0" applyNumberFormat="1" applyFont="1" applyAlignment="1">
      <alignment horizontal="center" vertical="top" wrapText="1" readingOrder="1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152400</xdr:rowOff>
    </xdr:from>
    <xdr:to>
      <xdr:col>0</xdr:col>
      <xdr:colOff>1568450</xdr:colOff>
      <xdr:row>6</xdr:row>
      <xdr:rowOff>175297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342900"/>
          <a:ext cx="1409700" cy="1108747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1</xdr:row>
      <xdr:rowOff>126402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20332" y="315105"/>
          <a:ext cx="1439397" cy="1237175"/>
        </a:xfrm>
        <a:prstGeom prst="rect">
          <a:avLst/>
        </a:prstGeom>
      </xdr:spPr>
    </xdr:pic>
    <xdr:clientData/>
  </xdr:oneCellAnchor>
  <xdr:twoCellAnchor editAs="oneCell">
    <xdr:from>
      <xdr:col>0</xdr:col>
      <xdr:colOff>815789</xdr:colOff>
      <xdr:row>90</xdr:row>
      <xdr:rowOff>233081</xdr:rowOff>
    </xdr:from>
    <xdr:to>
      <xdr:col>7</xdr:col>
      <xdr:colOff>1255787</xdr:colOff>
      <xdr:row>102</xdr:row>
      <xdr:rowOff>100657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95A69E-C57C-B051-5FE6-C16AD774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789" y="17821834"/>
          <a:ext cx="13241598" cy="26197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0</xdr:row>
      <xdr:rowOff>164703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53734" y="16470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0</xdr:col>
      <xdr:colOff>854256</xdr:colOff>
      <xdr:row>88</xdr:row>
      <xdr:rowOff>158309</xdr:rowOff>
    </xdr:from>
    <xdr:to>
      <xdr:col>5</xdr:col>
      <xdr:colOff>1576194</xdr:colOff>
      <xdr:row>102</xdr:row>
      <xdr:rowOff>113227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4E7D458-A317-421F-97D3-EF266585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4256" y="17357738"/>
          <a:ext cx="13240509" cy="269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K101"/>
  <sheetViews>
    <sheetView showGridLines="0" tabSelected="1" topLeftCell="A88" zoomScale="85" zoomScaleNormal="85" workbookViewId="0">
      <selection activeCell="I90" sqref="I90"/>
    </sheetView>
  </sheetViews>
  <sheetFormatPr baseColWidth="10" defaultColWidth="11.42578125" defaultRowHeight="15" customHeight="1" x14ac:dyDescent="0.3"/>
  <cols>
    <col min="1" max="1" width="89.5703125" style="11" bestFit="1" customWidth="1"/>
    <col min="2" max="2" width="22.28515625" style="11" customWidth="1"/>
    <col min="3" max="3" width="16.85546875" style="11" customWidth="1"/>
    <col min="4" max="4" width="12.42578125" style="11" customWidth="1"/>
    <col min="5" max="6" width="15.140625" style="11" customWidth="1"/>
    <col min="7" max="7" width="15.140625" style="11" bestFit="1" customWidth="1"/>
    <col min="8" max="8" width="25.5703125" style="11" customWidth="1"/>
    <col min="9" max="9" width="14.140625" style="15" bestFit="1" customWidth="1"/>
    <col min="10" max="10" width="17.7109375" style="15" bestFit="1" customWidth="1"/>
    <col min="11" max="12" width="14.85546875" style="15" bestFit="1" customWidth="1"/>
    <col min="13" max="16384" width="11.42578125" style="15"/>
  </cols>
  <sheetData>
    <row r="3" spans="1:8" ht="19.5" customHeight="1" x14ac:dyDescent="0.3">
      <c r="A3" s="66" t="s">
        <v>79</v>
      </c>
      <c r="B3" s="67"/>
      <c r="C3" s="67"/>
      <c r="D3" s="67"/>
      <c r="E3" s="67"/>
      <c r="F3" s="67"/>
      <c r="G3" s="67"/>
      <c r="H3" s="67"/>
    </row>
    <row r="4" spans="1:8" ht="21" customHeight="1" x14ac:dyDescent="0.3">
      <c r="A4" s="68" t="s">
        <v>78</v>
      </c>
      <c r="B4" s="69"/>
      <c r="C4" s="69"/>
      <c r="D4" s="69"/>
      <c r="E4" s="69"/>
      <c r="F4" s="69"/>
      <c r="G4" s="69"/>
      <c r="H4" s="69"/>
    </row>
    <row r="5" spans="1:8" ht="15" customHeight="1" x14ac:dyDescent="0.3">
      <c r="A5" s="70" t="s">
        <v>86</v>
      </c>
      <c r="B5" s="71"/>
      <c r="C5" s="71"/>
      <c r="D5" s="71"/>
      <c r="E5" s="71"/>
      <c r="F5" s="71"/>
      <c r="G5" s="71"/>
      <c r="H5" s="71"/>
    </row>
    <row r="6" spans="1:8" ht="15" customHeight="1" x14ac:dyDescent="0.3">
      <c r="A6" s="68" t="s">
        <v>84</v>
      </c>
      <c r="B6" s="69"/>
      <c r="C6" s="69"/>
      <c r="D6" s="69"/>
      <c r="E6" s="69"/>
      <c r="F6" s="69"/>
      <c r="G6" s="69"/>
      <c r="H6" s="69"/>
    </row>
    <row r="7" spans="1:8" ht="15" customHeight="1" x14ac:dyDescent="0.3">
      <c r="A7" s="68" t="s">
        <v>75</v>
      </c>
      <c r="B7" s="69"/>
      <c r="C7" s="69"/>
      <c r="D7" s="69"/>
      <c r="E7" s="69"/>
      <c r="F7" s="69"/>
      <c r="G7" s="69"/>
      <c r="H7" s="69"/>
    </row>
    <row r="8" spans="1:8" ht="8.25" customHeight="1" x14ac:dyDescent="0.3"/>
    <row r="9" spans="1:8" ht="15" customHeight="1" x14ac:dyDescent="0.3">
      <c r="A9" s="60" t="s">
        <v>65</v>
      </c>
      <c r="B9" s="61" t="s">
        <v>77</v>
      </c>
      <c r="C9" s="61" t="s">
        <v>76</v>
      </c>
      <c r="D9" s="63"/>
      <c r="E9" s="64"/>
      <c r="F9" s="64"/>
      <c r="G9" s="64"/>
      <c r="H9" s="65"/>
    </row>
    <row r="10" spans="1:8" ht="52.5" customHeight="1" x14ac:dyDescent="0.3">
      <c r="A10" s="60"/>
      <c r="B10" s="62"/>
      <c r="C10" s="62"/>
      <c r="D10" s="16" t="s">
        <v>81</v>
      </c>
      <c r="E10" s="16" t="s">
        <v>82</v>
      </c>
      <c r="F10" s="16" t="s">
        <v>88</v>
      </c>
      <c r="G10" s="16" t="s">
        <v>89</v>
      </c>
      <c r="H10" s="16" t="s">
        <v>83</v>
      </c>
    </row>
    <row r="11" spans="1:8" ht="15" customHeight="1" x14ac:dyDescent="0.3">
      <c r="A11" s="17" t="s">
        <v>0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3">
      <c r="A12" s="18" t="s">
        <v>1</v>
      </c>
      <c r="B12" s="24">
        <f>SUM(B13:B17)</f>
        <v>889889024</v>
      </c>
      <c r="C12" s="24">
        <f t="shared" ref="C12:E12" si="0">SUM(C13:C17)</f>
        <v>889889024</v>
      </c>
      <c r="D12" s="28">
        <f>'Ejecucion '!B11</f>
        <v>89337361.680000007</v>
      </c>
      <c r="E12" s="41">
        <f t="shared" si="0"/>
        <v>46998841.920000002</v>
      </c>
      <c r="F12" s="41">
        <f>SUM(F13:F17)</f>
        <v>99494710.110000014</v>
      </c>
      <c r="G12" s="41">
        <f>SUM(G13:G17)</f>
        <v>56814754.520000003</v>
      </c>
      <c r="H12" s="24">
        <f>'Ejecucion '!F11</f>
        <v>292645668.23000002</v>
      </c>
    </row>
    <row r="13" spans="1:8" ht="15" customHeight="1" x14ac:dyDescent="0.3">
      <c r="A13" s="19" t="s">
        <v>2</v>
      </c>
      <c r="B13" s="25">
        <v>617389024</v>
      </c>
      <c r="C13" s="25">
        <v>580735274</v>
      </c>
      <c r="D13" s="32">
        <f>'Ejecucion '!B12</f>
        <v>63141536.509999998</v>
      </c>
      <c r="E13" s="25">
        <v>40770766.630000003</v>
      </c>
      <c r="F13" s="25">
        <v>83496185.540000007</v>
      </c>
      <c r="G13" s="39">
        <v>42384456.200000003</v>
      </c>
      <c r="H13" s="26">
        <f>'Ejecucion '!F12</f>
        <v>229792944.88</v>
      </c>
    </row>
    <row r="14" spans="1:8" ht="15" customHeight="1" x14ac:dyDescent="0.3">
      <c r="A14" s="19" t="s">
        <v>3</v>
      </c>
      <c r="B14" s="25">
        <v>192100000</v>
      </c>
      <c r="C14" s="25">
        <v>228103750</v>
      </c>
      <c r="D14" s="32">
        <f>'Ejecucion '!B13</f>
        <v>13478417.220000001</v>
      </c>
      <c r="E14" s="26">
        <v>0</v>
      </c>
      <c r="F14" s="26">
        <v>2937000</v>
      </c>
      <c r="G14" s="39">
        <v>7947250</v>
      </c>
      <c r="H14" s="26">
        <f>'Ejecucion '!F13</f>
        <v>24362667.219999999</v>
      </c>
    </row>
    <row r="15" spans="1:8" ht="15" customHeight="1" x14ac:dyDescent="0.3">
      <c r="A15" s="19" t="s">
        <v>4</v>
      </c>
      <c r="B15" s="26">
        <v>0</v>
      </c>
      <c r="C15" s="26">
        <v>0</v>
      </c>
      <c r="D15" s="26">
        <f>'Ejecucion '!B14</f>
        <v>0</v>
      </c>
      <c r="E15" s="26">
        <v>0</v>
      </c>
      <c r="F15" s="26">
        <v>0</v>
      </c>
      <c r="G15" s="26">
        <v>0</v>
      </c>
      <c r="H15" s="26">
        <f>'Ejecucion '!F14</f>
        <v>0</v>
      </c>
    </row>
    <row r="16" spans="1:8" ht="15" customHeight="1" x14ac:dyDescent="0.3">
      <c r="A16" s="19" t="s">
        <v>5</v>
      </c>
      <c r="B16" s="26">
        <v>0</v>
      </c>
      <c r="C16" s="26">
        <v>0</v>
      </c>
      <c r="D16" s="26">
        <f>'Ejecucion '!B15</f>
        <v>0</v>
      </c>
      <c r="E16" s="26">
        <v>0</v>
      </c>
      <c r="F16" s="26">
        <v>0</v>
      </c>
      <c r="G16" s="26">
        <v>0</v>
      </c>
      <c r="H16" s="26">
        <f>'Ejecucion '!F15</f>
        <v>0</v>
      </c>
    </row>
    <row r="17" spans="1:8" ht="15" customHeight="1" x14ac:dyDescent="0.3">
      <c r="A17" s="19" t="s">
        <v>6</v>
      </c>
      <c r="B17" s="25">
        <v>80400000</v>
      </c>
      <c r="C17" s="25">
        <v>81050000</v>
      </c>
      <c r="D17" s="27">
        <f>'Ejecucion '!B16</f>
        <v>12717407.949999999</v>
      </c>
      <c r="E17" s="25">
        <v>6228075.29</v>
      </c>
      <c r="F17" s="25">
        <v>13061524.57</v>
      </c>
      <c r="G17" s="39">
        <v>6483048.3200000003</v>
      </c>
      <c r="H17" s="24">
        <f>'Ejecucion '!F16</f>
        <v>38490056.129999995</v>
      </c>
    </row>
    <row r="18" spans="1:8" ht="15" customHeight="1" x14ac:dyDescent="0.3">
      <c r="A18" s="18" t="s">
        <v>7</v>
      </c>
      <c r="B18" s="28">
        <f>SUM(B19:B27)</f>
        <v>180780787</v>
      </c>
      <c r="C18" s="28">
        <f>+C19+C20+C21+C22+C23+C24+C25+C26+C27</f>
        <v>203070462</v>
      </c>
      <c r="D18" s="24">
        <f>'Ejecucion '!B17</f>
        <v>6629113.1699999999</v>
      </c>
      <c r="E18" s="28">
        <f t="shared" ref="E18" si="1">SUM(E19:E27)</f>
        <v>22024724.550000001</v>
      </c>
      <c r="F18" s="28">
        <f t="shared" ref="F18" si="2">SUM(F19:F27)</f>
        <v>17188706.23</v>
      </c>
      <c r="G18" s="28">
        <f t="shared" ref="G18" si="3">SUM(G19:G27)</f>
        <v>11398533.550000001</v>
      </c>
      <c r="H18" s="24">
        <f>'Ejecucion '!F17</f>
        <v>57241077.5</v>
      </c>
    </row>
    <row r="19" spans="1:8" ht="15" customHeight="1" x14ac:dyDescent="0.3">
      <c r="A19" s="19" t="s">
        <v>8</v>
      </c>
      <c r="B19" s="25">
        <v>22520000</v>
      </c>
      <c r="C19" s="25">
        <v>23820000</v>
      </c>
      <c r="D19" s="26">
        <f>'Ejecucion '!B18</f>
        <v>2314951</v>
      </c>
      <c r="E19" s="26">
        <v>0</v>
      </c>
      <c r="F19" s="26">
        <v>3725128.13</v>
      </c>
      <c r="G19" s="39">
        <v>2383954.11</v>
      </c>
      <c r="H19" s="26">
        <f>'Ejecucion '!F18</f>
        <v>8424033.2400000002</v>
      </c>
    </row>
    <row r="20" spans="1:8" ht="15" customHeight="1" x14ac:dyDescent="0.3">
      <c r="A20" s="19" t="s">
        <v>9</v>
      </c>
      <c r="B20" s="25">
        <v>21200787</v>
      </c>
      <c r="C20" s="25">
        <v>16600787</v>
      </c>
      <c r="D20" s="26">
        <f>'Ejecucion '!B19</f>
        <v>5664</v>
      </c>
      <c r="E20" s="26">
        <v>0</v>
      </c>
      <c r="F20" s="26">
        <v>0</v>
      </c>
      <c r="G20" s="39">
        <v>130000</v>
      </c>
      <c r="H20" s="26">
        <f>'Ejecucion '!F19</f>
        <v>135664</v>
      </c>
    </row>
    <row r="21" spans="1:8" ht="15" customHeight="1" x14ac:dyDescent="0.3">
      <c r="A21" s="19" t="s">
        <v>10</v>
      </c>
      <c r="B21" s="25">
        <v>25400000</v>
      </c>
      <c r="C21" s="25">
        <v>23400000</v>
      </c>
      <c r="D21" s="26">
        <f>'Ejecucion '!B20</f>
        <v>2286400</v>
      </c>
      <c r="E21" s="26">
        <v>0</v>
      </c>
      <c r="F21" s="26">
        <v>0</v>
      </c>
      <c r="G21" s="26">
        <v>0</v>
      </c>
      <c r="H21" s="26">
        <f>'Ejecucion '!F20</f>
        <v>2286400</v>
      </c>
    </row>
    <row r="22" spans="1:8" ht="15" customHeight="1" x14ac:dyDescent="0.3">
      <c r="A22" s="19" t="s">
        <v>11</v>
      </c>
      <c r="B22" s="25">
        <v>68500000</v>
      </c>
      <c r="C22" s="25">
        <v>77689675</v>
      </c>
      <c r="D22" s="26">
        <f>'Ejecucion '!B21</f>
        <v>1516092.8</v>
      </c>
      <c r="E22" s="43">
        <v>21951357.84</v>
      </c>
      <c r="F22" s="43">
        <v>1000</v>
      </c>
      <c r="G22" s="39">
        <v>1298860.02</v>
      </c>
      <c r="H22" s="26">
        <f>'Ejecucion '!F21</f>
        <v>24767310.66</v>
      </c>
    </row>
    <row r="23" spans="1:8" ht="15" customHeight="1" x14ac:dyDescent="0.3">
      <c r="A23" s="19" t="s">
        <v>12</v>
      </c>
      <c r="B23" s="25">
        <v>4800000</v>
      </c>
      <c r="C23" s="25">
        <v>7400000</v>
      </c>
      <c r="D23" s="26">
        <f>'Ejecucion '!B22</f>
        <v>0</v>
      </c>
      <c r="E23" s="26">
        <v>0</v>
      </c>
      <c r="F23" s="26">
        <v>0</v>
      </c>
      <c r="G23" s="39">
        <v>3417380.18</v>
      </c>
      <c r="H23" s="26">
        <f>'Ejecucion '!F22</f>
        <v>3417380.18</v>
      </c>
    </row>
    <row r="24" spans="1:8" ht="15" customHeight="1" x14ac:dyDescent="0.3">
      <c r="A24" s="19" t="s">
        <v>13</v>
      </c>
      <c r="B24" s="25">
        <v>12000000</v>
      </c>
      <c r="C24" s="25">
        <v>20000000</v>
      </c>
      <c r="D24" s="26">
        <f>'Ejecucion '!B23</f>
        <v>0</v>
      </c>
      <c r="E24" s="26">
        <v>0</v>
      </c>
      <c r="F24" s="26">
        <v>10072629.15</v>
      </c>
      <c r="G24" s="39">
        <v>1232797.42</v>
      </c>
      <c r="H24" s="26">
        <f>'Ejecucion '!F23</f>
        <v>11305426.57</v>
      </c>
    </row>
    <row r="25" spans="1:8" ht="15" customHeight="1" x14ac:dyDescent="0.3">
      <c r="A25" s="19" t="s">
        <v>14</v>
      </c>
      <c r="B25" s="25">
        <v>12880000</v>
      </c>
      <c r="C25" s="25">
        <v>12680000</v>
      </c>
      <c r="D25" s="26">
        <f>'Ejecucion '!B24</f>
        <v>263855.17</v>
      </c>
      <c r="E25" s="26">
        <v>0</v>
      </c>
      <c r="F25" s="26">
        <v>20334.75</v>
      </c>
      <c r="G25" s="26"/>
      <c r="H25" s="26">
        <f>'Ejecucion '!F24</f>
        <v>284189.92</v>
      </c>
    </row>
    <row r="26" spans="1:8" ht="15" customHeight="1" x14ac:dyDescent="0.3">
      <c r="A26" s="19" t="s">
        <v>15</v>
      </c>
      <c r="B26" s="25">
        <v>11980000</v>
      </c>
      <c r="C26" s="25">
        <v>14880000</v>
      </c>
      <c r="D26" s="26">
        <f>'Ejecucion '!B25</f>
        <v>242150.2</v>
      </c>
      <c r="E26" s="43">
        <v>73366.710000000006</v>
      </c>
      <c r="F26" s="43">
        <v>2108365.2999999998</v>
      </c>
      <c r="G26" s="39">
        <v>478492.04</v>
      </c>
      <c r="H26" s="26">
        <f>'Ejecucion '!F25</f>
        <v>2902374.25</v>
      </c>
    </row>
    <row r="27" spans="1:8" ht="15" customHeight="1" x14ac:dyDescent="0.3">
      <c r="A27" s="19" t="s">
        <v>16</v>
      </c>
      <c r="B27" s="25">
        <v>1500000</v>
      </c>
      <c r="C27" s="25">
        <v>6600000</v>
      </c>
      <c r="D27" s="26">
        <f>'Ejecucion '!B26</f>
        <v>0</v>
      </c>
      <c r="E27" s="26">
        <v>0</v>
      </c>
      <c r="F27" s="26">
        <v>1261248.8999999999</v>
      </c>
      <c r="G27" s="45">
        <v>2457049.7800000003</v>
      </c>
      <c r="H27" s="26">
        <f>'Ejecucion '!F26</f>
        <v>3718298.68</v>
      </c>
    </row>
    <row r="28" spans="1:8" ht="15" customHeight="1" x14ac:dyDescent="0.3">
      <c r="A28" s="18" t="s">
        <v>17</v>
      </c>
      <c r="B28" s="28">
        <f>SUM(B29:B37)</f>
        <v>198090189</v>
      </c>
      <c r="C28" s="28">
        <f>SUM(C29:C37)</f>
        <v>510300514</v>
      </c>
      <c r="D28" s="24">
        <f>'Ejecucion '!B27</f>
        <v>7207607.6199999992</v>
      </c>
      <c r="E28" s="28">
        <f>E29</f>
        <v>247077845</v>
      </c>
      <c r="F28" s="28">
        <f>SUM(F29:F37)</f>
        <v>65506000.630000003</v>
      </c>
      <c r="G28" s="28">
        <f>SUM(G29:G37)</f>
        <v>2352255.2199999997</v>
      </c>
      <c r="H28" s="24">
        <f>'Ejecucion '!F27</f>
        <v>322143708.47000003</v>
      </c>
    </row>
    <row r="29" spans="1:8" ht="15" customHeight="1" x14ac:dyDescent="0.3">
      <c r="A29" s="19" t="s">
        <v>18</v>
      </c>
      <c r="B29" s="25">
        <v>108480000</v>
      </c>
      <c r="C29" s="25">
        <v>420690325</v>
      </c>
      <c r="D29" s="26">
        <f>'Ejecucion '!B28</f>
        <v>7138387.2999999998</v>
      </c>
      <c r="E29" s="43">
        <v>247077845</v>
      </c>
      <c r="F29" s="43">
        <v>65495639.539999999</v>
      </c>
      <c r="G29" s="43"/>
      <c r="H29" s="26">
        <f>'Ejecucion '!F28</f>
        <v>319711871.84000003</v>
      </c>
    </row>
    <row r="30" spans="1:8" ht="15" customHeight="1" x14ac:dyDescent="0.3">
      <c r="A30" s="19" t="s">
        <v>19</v>
      </c>
      <c r="B30" s="25">
        <v>13200000</v>
      </c>
      <c r="C30" s="25">
        <v>13200000</v>
      </c>
      <c r="D30" s="26">
        <f>'Ejecucion '!B29</f>
        <v>0</v>
      </c>
      <c r="E30" s="26">
        <v>0</v>
      </c>
      <c r="F30" s="26">
        <v>0</v>
      </c>
      <c r="G30" s="26">
        <v>0</v>
      </c>
      <c r="H30" s="26">
        <f>'Ejecucion '!F29</f>
        <v>0</v>
      </c>
    </row>
    <row r="31" spans="1:8" ht="15" customHeight="1" x14ac:dyDescent="0.3">
      <c r="A31" s="19" t="s">
        <v>20</v>
      </c>
      <c r="B31" s="25">
        <v>3700000</v>
      </c>
      <c r="C31" s="25">
        <v>3700000</v>
      </c>
      <c r="D31" s="26">
        <f>'Ejecucion '!B30</f>
        <v>13216</v>
      </c>
      <c r="E31" s="26">
        <v>0</v>
      </c>
      <c r="F31" s="26">
        <v>0</v>
      </c>
      <c r="G31" s="39">
        <v>915448.72</v>
      </c>
      <c r="H31" s="26">
        <f>'Ejecucion '!F30</f>
        <v>928664.72</v>
      </c>
    </row>
    <row r="32" spans="1:8" ht="15" customHeight="1" x14ac:dyDescent="0.3">
      <c r="A32" s="19" t="s">
        <v>21</v>
      </c>
      <c r="B32" s="25">
        <v>1200000</v>
      </c>
      <c r="C32" s="25">
        <v>1200000</v>
      </c>
      <c r="D32" s="26">
        <f>'Ejecucion '!B31</f>
        <v>0</v>
      </c>
      <c r="E32" s="26">
        <v>0</v>
      </c>
      <c r="F32" s="26">
        <v>0</v>
      </c>
      <c r="G32" s="26">
        <v>0</v>
      </c>
      <c r="H32" s="26">
        <f>'Ejecucion '!F31</f>
        <v>0</v>
      </c>
    </row>
    <row r="33" spans="1:8" ht="15" customHeight="1" x14ac:dyDescent="0.3">
      <c r="A33" s="19" t="s">
        <v>22</v>
      </c>
      <c r="B33" s="25">
        <v>9600000</v>
      </c>
      <c r="C33" s="25">
        <v>9600000</v>
      </c>
      <c r="D33" s="26">
        <f>'Ejecucion '!B32</f>
        <v>0</v>
      </c>
      <c r="E33" s="26">
        <v>0</v>
      </c>
      <c r="F33" s="26">
        <v>0</v>
      </c>
      <c r="G33" s="39">
        <v>436806.5</v>
      </c>
      <c r="H33" s="26">
        <f>'Ejecucion '!F32</f>
        <v>404356.5</v>
      </c>
    </row>
    <row r="34" spans="1:8" ht="15" customHeight="1" x14ac:dyDescent="0.3">
      <c r="A34" s="19" t="s">
        <v>23</v>
      </c>
      <c r="B34" s="26">
        <v>0</v>
      </c>
      <c r="C34" s="26">
        <v>0</v>
      </c>
      <c r="D34" s="26">
        <f>'Ejecucion '!B33</f>
        <v>0</v>
      </c>
      <c r="E34" s="26">
        <v>0</v>
      </c>
      <c r="F34" s="26">
        <v>0</v>
      </c>
      <c r="G34" s="26">
        <v>0</v>
      </c>
      <c r="H34" s="26">
        <f>'Ejecucion '!F33</f>
        <v>0</v>
      </c>
    </row>
    <row r="35" spans="1:8" ht="15" customHeight="1" x14ac:dyDescent="0.3">
      <c r="A35" s="19" t="s">
        <v>24</v>
      </c>
      <c r="B35" s="25">
        <v>43300000</v>
      </c>
      <c r="C35" s="25">
        <v>43300000</v>
      </c>
      <c r="D35" s="26">
        <f>'Ejecucion '!F34</f>
        <v>1003000.64</v>
      </c>
      <c r="E35" s="26">
        <v>0</v>
      </c>
      <c r="F35" s="26">
        <v>0</v>
      </c>
      <c r="G35" s="39">
        <v>1000000</v>
      </c>
      <c r="H35" s="26">
        <f>'Ejecucion '!F34</f>
        <v>1003000.64</v>
      </c>
    </row>
    <row r="36" spans="1:8" ht="15" customHeight="1" x14ac:dyDescent="0.3">
      <c r="A36" s="19" t="s">
        <v>25</v>
      </c>
      <c r="B36" s="26">
        <v>0</v>
      </c>
      <c r="C36" s="26">
        <v>0</v>
      </c>
      <c r="D36" s="26">
        <f>'Ejecucion '!B35</f>
        <v>0</v>
      </c>
      <c r="E36" s="26">
        <v>0</v>
      </c>
      <c r="F36" s="26">
        <v>0</v>
      </c>
      <c r="G36" s="26">
        <v>0</v>
      </c>
      <c r="H36" s="26">
        <f>'Ejecucion '!F35</f>
        <v>0</v>
      </c>
    </row>
    <row r="37" spans="1:8" ht="15" customHeight="1" x14ac:dyDescent="0.3">
      <c r="A37" s="19" t="s">
        <v>26</v>
      </c>
      <c r="B37" s="25">
        <v>18610189</v>
      </c>
      <c r="C37" s="25">
        <v>18610189</v>
      </c>
      <c r="D37" s="26">
        <f>'Ejecucion '!B36</f>
        <v>53003.68</v>
      </c>
      <c r="E37" s="26">
        <v>0</v>
      </c>
      <c r="F37" s="26">
        <v>10361.09</v>
      </c>
      <c r="G37" s="39"/>
      <c r="H37" s="26">
        <f>'Ejecucion '!F36</f>
        <v>95814.77</v>
      </c>
    </row>
    <row r="38" spans="1:8" ht="15" customHeight="1" x14ac:dyDescent="0.3">
      <c r="A38" s="18" t="s">
        <v>27</v>
      </c>
      <c r="B38" s="28">
        <f>SUM(B39:B46)</f>
        <v>2400000</v>
      </c>
      <c r="C38" s="28">
        <f t="shared" ref="C38:E38" si="4">SUM(C39:C46)</f>
        <v>2400000</v>
      </c>
      <c r="D38" s="24">
        <f>'Ejecucion '!B37</f>
        <v>0</v>
      </c>
      <c r="E38" s="28">
        <f t="shared" si="4"/>
        <v>0</v>
      </c>
      <c r="F38" s="28">
        <f t="shared" ref="F38" si="5">SUM(F39:F46)</f>
        <v>0</v>
      </c>
      <c r="G38" s="28">
        <f t="shared" ref="G38" si="6">SUM(G39:G46)</f>
        <v>0</v>
      </c>
      <c r="H38" s="24">
        <f>'Ejecucion '!F37</f>
        <v>0</v>
      </c>
    </row>
    <row r="39" spans="1:8" ht="15" customHeight="1" x14ac:dyDescent="0.3">
      <c r="A39" s="19" t="s">
        <v>28</v>
      </c>
      <c r="B39" s="25">
        <v>2400000</v>
      </c>
      <c r="C39" s="25">
        <v>2400000</v>
      </c>
      <c r="D39" s="26">
        <f>'Ejecucion '!B38</f>
        <v>0</v>
      </c>
      <c r="E39" s="26">
        <v>0</v>
      </c>
      <c r="F39" s="26">
        <v>0</v>
      </c>
      <c r="G39" s="26">
        <v>0</v>
      </c>
      <c r="H39" s="26">
        <f>'Ejecucion '!F38</f>
        <v>0</v>
      </c>
    </row>
    <row r="40" spans="1:8" ht="15" customHeight="1" x14ac:dyDescent="0.3">
      <c r="A40" s="19" t="s">
        <v>29</v>
      </c>
      <c r="B40" s="26">
        <v>0</v>
      </c>
      <c r="C40" s="26">
        <v>0</v>
      </c>
      <c r="D40" s="26">
        <f>'Ejecucion '!B39</f>
        <v>0</v>
      </c>
      <c r="E40" s="26">
        <v>0</v>
      </c>
      <c r="F40" s="26">
        <v>0</v>
      </c>
      <c r="G40" s="26">
        <v>0</v>
      </c>
      <c r="H40" s="26">
        <f>'Ejecucion '!F39</f>
        <v>0</v>
      </c>
    </row>
    <row r="41" spans="1:8" ht="15" customHeight="1" x14ac:dyDescent="0.3">
      <c r="A41" s="19" t="s">
        <v>30</v>
      </c>
      <c r="B41" s="26">
        <v>0</v>
      </c>
      <c r="C41" s="26">
        <v>0</v>
      </c>
      <c r="D41" s="26">
        <f>'Ejecucion '!B40</f>
        <v>0</v>
      </c>
      <c r="E41" s="26">
        <v>0</v>
      </c>
      <c r="F41" s="26">
        <v>0</v>
      </c>
      <c r="G41" s="26">
        <v>0</v>
      </c>
      <c r="H41" s="26">
        <f>'Ejecucion '!F40</f>
        <v>0</v>
      </c>
    </row>
    <row r="42" spans="1:8" ht="15" customHeight="1" x14ac:dyDescent="0.3">
      <c r="A42" s="19" t="s">
        <v>31</v>
      </c>
      <c r="B42" s="26">
        <v>0</v>
      </c>
      <c r="C42" s="26">
        <v>0</v>
      </c>
      <c r="D42" s="26">
        <f>'Ejecucion '!B41</f>
        <v>0</v>
      </c>
      <c r="E42" s="26">
        <v>0</v>
      </c>
      <c r="F42" s="26">
        <v>0</v>
      </c>
      <c r="G42" s="26">
        <v>0</v>
      </c>
      <c r="H42" s="26">
        <f>'Ejecucion '!F41</f>
        <v>0</v>
      </c>
    </row>
    <row r="43" spans="1:8" ht="15" customHeight="1" x14ac:dyDescent="0.3">
      <c r="A43" s="19" t="s">
        <v>32</v>
      </c>
      <c r="B43" s="26">
        <v>0</v>
      </c>
      <c r="C43" s="26">
        <v>0</v>
      </c>
      <c r="D43" s="26">
        <f>'Ejecucion '!B42</f>
        <v>0</v>
      </c>
      <c r="E43" s="26">
        <v>0</v>
      </c>
      <c r="F43" s="26">
        <v>0</v>
      </c>
      <c r="G43" s="26">
        <v>0</v>
      </c>
      <c r="H43" s="26">
        <f>'Ejecucion '!F42</f>
        <v>0</v>
      </c>
    </row>
    <row r="44" spans="1:8" ht="15" customHeight="1" x14ac:dyDescent="0.3">
      <c r="A44" s="19" t="s">
        <v>33</v>
      </c>
      <c r="B44" s="26">
        <v>0</v>
      </c>
      <c r="C44" s="26">
        <v>0</v>
      </c>
      <c r="D44" s="26">
        <f>'Ejecucion '!B43</f>
        <v>0</v>
      </c>
      <c r="E44" s="26">
        <v>0</v>
      </c>
      <c r="F44" s="26">
        <v>0</v>
      </c>
      <c r="G44" s="26">
        <v>0</v>
      </c>
      <c r="H44" s="26">
        <f>'Ejecucion '!F43</f>
        <v>0</v>
      </c>
    </row>
    <row r="45" spans="1:8" ht="15" customHeight="1" x14ac:dyDescent="0.3">
      <c r="A45" s="19" t="s">
        <v>34</v>
      </c>
      <c r="B45" s="26">
        <v>0</v>
      </c>
      <c r="C45" s="26">
        <v>0</v>
      </c>
      <c r="D45" s="26">
        <f>'Ejecucion '!B44</f>
        <v>0</v>
      </c>
      <c r="E45" s="26">
        <v>0</v>
      </c>
      <c r="F45" s="26">
        <v>0</v>
      </c>
      <c r="G45" s="26">
        <v>0</v>
      </c>
      <c r="H45" s="26">
        <f>'Ejecucion '!F44</f>
        <v>0</v>
      </c>
    </row>
    <row r="46" spans="1:8" ht="15" customHeight="1" x14ac:dyDescent="0.3">
      <c r="A46" s="19" t="s">
        <v>35</v>
      </c>
      <c r="B46" s="26">
        <v>0</v>
      </c>
      <c r="C46" s="26">
        <v>0</v>
      </c>
      <c r="D46" s="26">
        <f>'Ejecucion '!B45</f>
        <v>0</v>
      </c>
      <c r="E46" s="26">
        <v>0</v>
      </c>
      <c r="F46" s="26">
        <v>0</v>
      </c>
      <c r="G46" s="26">
        <v>0</v>
      </c>
      <c r="H46" s="26">
        <f>'Ejecucion '!F45</f>
        <v>0</v>
      </c>
    </row>
    <row r="47" spans="1:8" ht="15" customHeight="1" x14ac:dyDescent="0.3">
      <c r="A47" s="18" t="s">
        <v>36</v>
      </c>
      <c r="B47" s="24">
        <f>SUM(B48:B53)</f>
        <v>0</v>
      </c>
      <c r="C47" s="24">
        <v>0</v>
      </c>
      <c r="D47" s="24">
        <f>'Ejecucion '!B46</f>
        <v>0</v>
      </c>
      <c r="E47" s="24">
        <f>'Ejecucion '!C46</f>
        <v>0</v>
      </c>
      <c r="F47" s="24">
        <f t="shared" ref="F47" si="7">SUM(F48:F53)</f>
        <v>0</v>
      </c>
      <c r="G47" s="24">
        <f t="shared" ref="G47" si="8">SUM(G48:G53)</f>
        <v>0</v>
      </c>
      <c r="H47" s="24">
        <f>'Ejecucion '!F46</f>
        <v>0</v>
      </c>
    </row>
    <row r="48" spans="1:8" ht="15" customHeight="1" x14ac:dyDescent="0.3">
      <c r="A48" s="19" t="s">
        <v>37</v>
      </c>
      <c r="B48" s="26">
        <v>0</v>
      </c>
      <c r="C48" s="26">
        <v>0</v>
      </c>
      <c r="D48" s="26">
        <f>'Ejecucion '!B47</f>
        <v>0</v>
      </c>
      <c r="E48" s="26">
        <v>0</v>
      </c>
      <c r="F48" s="26">
        <v>0</v>
      </c>
      <c r="G48" s="26">
        <v>0</v>
      </c>
      <c r="H48" s="26">
        <f>'Ejecucion '!F47</f>
        <v>0</v>
      </c>
    </row>
    <row r="49" spans="1:8" ht="15" customHeight="1" x14ac:dyDescent="0.3">
      <c r="A49" s="19" t="s">
        <v>38</v>
      </c>
      <c r="B49" s="26">
        <v>0</v>
      </c>
      <c r="C49" s="26">
        <v>0</v>
      </c>
      <c r="D49" s="26">
        <f>'Ejecucion '!B48</f>
        <v>0</v>
      </c>
      <c r="E49" s="26">
        <v>0</v>
      </c>
      <c r="F49" s="26">
        <v>0</v>
      </c>
      <c r="G49" s="26">
        <v>0</v>
      </c>
      <c r="H49" s="26">
        <f>'Ejecucion '!F48</f>
        <v>0</v>
      </c>
    </row>
    <row r="50" spans="1:8" ht="15" customHeight="1" x14ac:dyDescent="0.3">
      <c r="A50" s="19" t="s">
        <v>39</v>
      </c>
      <c r="B50" s="26">
        <v>0</v>
      </c>
      <c r="C50" s="26">
        <v>0</v>
      </c>
      <c r="D50" s="26">
        <f>'Ejecucion '!B49</f>
        <v>0</v>
      </c>
      <c r="E50" s="26">
        <v>0</v>
      </c>
      <c r="F50" s="26">
        <v>0</v>
      </c>
      <c r="G50" s="26">
        <v>0</v>
      </c>
      <c r="H50" s="26">
        <f>'Ejecucion '!F49</f>
        <v>0</v>
      </c>
    </row>
    <row r="51" spans="1:8" ht="15" customHeight="1" x14ac:dyDescent="0.3">
      <c r="A51" s="19" t="s">
        <v>40</v>
      </c>
      <c r="B51" s="26">
        <v>0</v>
      </c>
      <c r="C51" s="26">
        <v>0</v>
      </c>
      <c r="D51" s="26">
        <f>'Ejecucion '!B50</f>
        <v>0</v>
      </c>
      <c r="E51" s="26">
        <v>0</v>
      </c>
      <c r="F51" s="26">
        <v>0</v>
      </c>
      <c r="G51" s="26">
        <v>0</v>
      </c>
      <c r="H51" s="26">
        <f>'Ejecucion '!F50</f>
        <v>0</v>
      </c>
    </row>
    <row r="52" spans="1:8" ht="15" customHeight="1" x14ac:dyDescent="0.3">
      <c r="A52" s="19" t="s">
        <v>41</v>
      </c>
      <c r="B52" s="26">
        <v>0</v>
      </c>
      <c r="C52" s="26">
        <v>0</v>
      </c>
      <c r="D52" s="26">
        <f>'Ejecucion '!B51</f>
        <v>0</v>
      </c>
      <c r="E52" s="26">
        <v>0</v>
      </c>
      <c r="F52" s="26">
        <v>0</v>
      </c>
      <c r="G52" s="26">
        <v>0</v>
      </c>
      <c r="H52" s="26">
        <f>'Ejecucion '!F51</f>
        <v>0</v>
      </c>
    </row>
    <row r="53" spans="1:8" ht="15" customHeight="1" x14ac:dyDescent="0.3">
      <c r="A53" s="19" t="s">
        <v>42</v>
      </c>
      <c r="B53" s="26">
        <v>0</v>
      </c>
      <c r="C53" s="26">
        <v>0</v>
      </c>
      <c r="D53" s="26">
        <f>'Ejecucion '!B52</f>
        <v>0</v>
      </c>
      <c r="E53" s="26">
        <v>0</v>
      </c>
      <c r="F53" s="26">
        <v>0</v>
      </c>
      <c r="G53" s="26">
        <v>0</v>
      </c>
      <c r="H53" s="26">
        <f>'Ejecucion '!F52</f>
        <v>0</v>
      </c>
    </row>
    <row r="54" spans="1:8" ht="15" customHeight="1" x14ac:dyDescent="0.3">
      <c r="A54" s="18" t="s">
        <v>43</v>
      </c>
      <c r="B54" s="24">
        <f>SUM(B55:B63)</f>
        <v>16440000</v>
      </c>
      <c r="C54" s="24">
        <f t="shared" ref="C54:E54" si="9">SUM(C55:C63)</f>
        <v>16440000</v>
      </c>
      <c r="D54" s="24">
        <f>'Ejecucion '!B53</f>
        <v>0</v>
      </c>
      <c r="E54" s="24">
        <f t="shared" si="9"/>
        <v>0</v>
      </c>
      <c r="F54" s="24">
        <f>SUM(F55:F63)</f>
        <v>0</v>
      </c>
      <c r="G54" s="24">
        <f>SUM(G55:G63)</f>
        <v>0</v>
      </c>
      <c r="H54" s="24">
        <f>'Ejecucion '!F53</f>
        <v>0</v>
      </c>
    </row>
    <row r="55" spans="1:8" ht="15" customHeight="1" x14ac:dyDescent="0.3">
      <c r="A55" s="19" t="s">
        <v>44</v>
      </c>
      <c r="B55" s="25">
        <v>11400000</v>
      </c>
      <c r="C55" s="25">
        <v>9900000</v>
      </c>
      <c r="D55" s="26">
        <f>'Ejecucion '!B54</f>
        <v>0</v>
      </c>
      <c r="E55" s="26">
        <v>0</v>
      </c>
      <c r="F55" s="26">
        <v>0</v>
      </c>
      <c r="G55" s="26">
        <v>0</v>
      </c>
      <c r="H55" s="26">
        <f>'Ejecucion '!F54</f>
        <v>0</v>
      </c>
    </row>
    <row r="56" spans="1:8" ht="15" customHeight="1" x14ac:dyDescent="0.3">
      <c r="A56" s="19" t="s">
        <v>45</v>
      </c>
      <c r="B56" s="25">
        <v>960000</v>
      </c>
      <c r="C56" s="25">
        <v>960000</v>
      </c>
      <c r="D56" s="26">
        <f>'Ejecucion '!B55</f>
        <v>0</v>
      </c>
      <c r="E56" s="26">
        <v>0</v>
      </c>
      <c r="F56" s="26">
        <v>0</v>
      </c>
      <c r="G56" s="26">
        <v>0</v>
      </c>
      <c r="H56" s="26">
        <f>'Ejecucion '!F55</f>
        <v>0</v>
      </c>
    </row>
    <row r="57" spans="1:8" ht="15" customHeight="1" x14ac:dyDescent="0.3">
      <c r="A57" s="19" t="s">
        <v>46</v>
      </c>
      <c r="B57" s="26">
        <v>0</v>
      </c>
      <c r="C57" s="26">
        <v>0</v>
      </c>
      <c r="D57" s="26">
        <f>'Ejecucion '!B56</f>
        <v>0</v>
      </c>
      <c r="E57" s="26">
        <v>0</v>
      </c>
      <c r="F57" s="26">
        <v>0</v>
      </c>
      <c r="G57" s="26">
        <v>0</v>
      </c>
      <c r="H57" s="26">
        <f>'Ejecucion '!F56</f>
        <v>0</v>
      </c>
    </row>
    <row r="58" spans="1:8" ht="15" customHeight="1" x14ac:dyDescent="0.3">
      <c r="A58" s="19" t="s">
        <v>47</v>
      </c>
      <c r="B58" s="26">
        <v>0</v>
      </c>
      <c r="C58" s="26">
        <v>1500000</v>
      </c>
      <c r="D58" s="26">
        <f>'Ejecucion '!B57</f>
        <v>0</v>
      </c>
      <c r="E58" s="26">
        <v>0</v>
      </c>
      <c r="F58" s="26">
        <v>0</v>
      </c>
      <c r="G58" s="26">
        <v>0</v>
      </c>
      <c r="H58" s="26">
        <f>'Ejecucion '!F57</f>
        <v>0</v>
      </c>
    </row>
    <row r="59" spans="1:8" ht="15" customHeight="1" x14ac:dyDescent="0.3">
      <c r="A59" s="19" t="s">
        <v>48</v>
      </c>
      <c r="B59" s="25">
        <v>2880000</v>
      </c>
      <c r="C59" s="25">
        <v>2880000</v>
      </c>
      <c r="D59" s="26">
        <f>'Ejecucion '!B58</f>
        <v>0</v>
      </c>
      <c r="E59" s="26">
        <v>0</v>
      </c>
      <c r="F59" s="26">
        <v>0</v>
      </c>
      <c r="G59" s="26">
        <v>0</v>
      </c>
      <c r="H59" s="26">
        <f>'Ejecucion '!F58</f>
        <v>0</v>
      </c>
    </row>
    <row r="60" spans="1:8" ht="15" customHeight="1" x14ac:dyDescent="0.3">
      <c r="A60" s="19" t="s">
        <v>49</v>
      </c>
      <c r="B60" s="26">
        <v>0</v>
      </c>
      <c r="C60" s="26">
        <v>0</v>
      </c>
      <c r="D60" s="26">
        <f>'Ejecucion '!B59</f>
        <v>0</v>
      </c>
      <c r="E60" s="26">
        <v>0</v>
      </c>
      <c r="F60" s="26">
        <v>0</v>
      </c>
      <c r="G60" s="26">
        <v>0</v>
      </c>
      <c r="H60" s="26">
        <f>'Ejecucion '!F59</f>
        <v>0</v>
      </c>
    </row>
    <row r="61" spans="1:8" ht="15" customHeight="1" x14ac:dyDescent="0.3">
      <c r="A61" s="19" t="s">
        <v>50</v>
      </c>
      <c r="B61" s="26">
        <v>0</v>
      </c>
      <c r="C61" s="26">
        <v>0</v>
      </c>
      <c r="D61" s="26">
        <f>'Ejecucion '!B60</f>
        <v>0</v>
      </c>
      <c r="E61" s="26">
        <v>0</v>
      </c>
      <c r="F61" s="26">
        <v>0</v>
      </c>
      <c r="G61" s="26">
        <v>0</v>
      </c>
      <c r="H61" s="26">
        <f>'Ejecucion '!F60</f>
        <v>0</v>
      </c>
    </row>
    <row r="62" spans="1:8" ht="15" customHeight="1" x14ac:dyDescent="0.3">
      <c r="A62" s="19" t="s">
        <v>51</v>
      </c>
      <c r="B62" s="25">
        <v>1200000</v>
      </c>
      <c r="C62" s="25">
        <v>1200000</v>
      </c>
      <c r="D62" s="26">
        <f>'Ejecucion '!B61</f>
        <v>0</v>
      </c>
      <c r="E62" s="26">
        <v>0</v>
      </c>
      <c r="F62" s="26">
        <v>0</v>
      </c>
      <c r="G62" s="26">
        <v>0</v>
      </c>
      <c r="H62" s="26">
        <f>'Ejecucion '!F61</f>
        <v>0</v>
      </c>
    </row>
    <row r="63" spans="1:8" ht="15" customHeight="1" x14ac:dyDescent="0.3">
      <c r="A63" s="19" t="s">
        <v>52</v>
      </c>
      <c r="B63" s="26">
        <v>0</v>
      </c>
      <c r="C63" s="26">
        <v>0</v>
      </c>
      <c r="D63" s="26">
        <f>'Ejecucion '!B62</f>
        <v>0</v>
      </c>
      <c r="E63" s="26">
        <v>0</v>
      </c>
      <c r="F63" s="26">
        <v>0</v>
      </c>
      <c r="G63" s="26">
        <v>0</v>
      </c>
      <c r="H63" s="26">
        <f>'Ejecucion '!F62</f>
        <v>0</v>
      </c>
    </row>
    <row r="64" spans="1:8" ht="15" customHeight="1" x14ac:dyDescent="0.3">
      <c r="A64" s="18" t="s">
        <v>53</v>
      </c>
      <c r="B64" s="24">
        <f>SUM(B65:B68)</f>
        <v>0</v>
      </c>
      <c r="C64" s="24">
        <f t="shared" ref="C64:E64" si="10">SUM(C65:C68)</f>
        <v>0</v>
      </c>
      <c r="D64" s="24">
        <f>'Ejecucion '!B63</f>
        <v>0</v>
      </c>
      <c r="E64" s="24">
        <f t="shared" si="10"/>
        <v>0</v>
      </c>
      <c r="F64" s="24">
        <f>SUM(F65:F71)</f>
        <v>0</v>
      </c>
      <c r="G64" s="24">
        <f>SUM(G65:G71)</f>
        <v>0</v>
      </c>
      <c r="H64" s="24">
        <f>'Ejecucion '!F63</f>
        <v>0</v>
      </c>
    </row>
    <row r="65" spans="1:8" ht="15" customHeight="1" x14ac:dyDescent="0.3">
      <c r="A65" s="19" t="s">
        <v>54</v>
      </c>
      <c r="B65" s="26">
        <v>0</v>
      </c>
      <c r="C65" s="26">
        <v>0</v>
      </c>
      <c r="D65" s="26">
        <f>'Ejecucion '!B64</f>
        <v>0</v>
      </c>
      <c r="E65" s="26">
        <v>0</v>
      </c>
      <c r="F65" s="26">
        <v>0</v>
      </c>
      <c r="G65" s="26">
        <v>0</v>
      </c>
      <c r="H65" s="26">
        <f>'Ejecucion '!F64</f>
        <v>0</v>
      </c>
    </row>
    <row r="66" spans="1:8" ht="18" customHeight="1" x14ac:dyDescent="0.3">
      <c r="A66" s="19" t="s">
        <v>55</v>
      </c>
      <c r="B66" s="26">
        <v>0</v>
      </c>
      <c r="C66" s="26">
        <v>0</v>
      </c>
      <c r="D66" s="26">
        <f>'Ejecucion '!B65</f>
        <v>0</v>
      </c>
      <c r="E66" s="26">
        <v>0</v>
      </c>
      <c r="F66" s="26">
        <v>0</v>
      </c>
      <c r="G66" s="26">
        <v>0</v>
      </c>
      <c r="H66" s="26">
        <f>'Ejecucion '!F65</f>
        <v>0</v>
      </c>
    </row>
    <row r="67" spans="1:8" ht="15" customHeight="1" x14ac:dyDescent="0.3">
      <c r="A67" s="19" t="s">
        <v>56</v>
      </c>
      <c r="B67" s="26">
        <v>0</v>
      </c>
      <c r="C67" s="26">
        <v>0</v>
      </c>
      <c r="D67" s="26">
        <f>'Ejecucion '!B66</f>
        <v>0</v>
      </c>
      <c r="E67" s="26">
        <v>0</v>
      </c>
      <c r="F67" s="26">
        <v>0</v>
      </c>
      <c r="G67" s="26">
        <v>0</v>
      </c>
      <c r="H67" s="26">
        <f>'Ejecucion '!F66</f>
        <v>0</v>
      </c>
    </row>
    <row r="68" spans="1:8" ht="15" customHeight="1" x14ac:dyDescent="0.3">
      <c r="A68" s="19" t="s">
        <v>80</v>
      </c>
      <c r="B68" s="26">
        <v>0</v>
      </c>
      <c r="C68" s="26">
        <v>0</v>
      </c>
      <c r="D68" s="26">
        <f>'Ejecucion '!B67</f>
        <v>0</v>
      </c>
      <c r="E68" s="26">
        <v>0</v>
      </c>
      <c r="F68" s="26">
        <v>0</v>
      </c>
      <c r="G68" s="26">
        <v>0</v>
      </c>
      <c r="H68" s="26">
        <f>'Ejecucion '!F67</f>
        <v>0</v>
      </c>
    </row>
    <row r="69" spans="1:8" ht="15" customHeight="1" x14ac:dyDescent="0.3">
      <c r="A69" s="18" t="s">
        <v>57</v>
      </c>
      <c r="B69" s="24">
        <f>SUM(B70:B71)</f>
        <v>0</v>
      </c>
      <c r="C69" s="24">
        <f t="shared" ref="C69:E69" si="11">SUM(C70:C71)</f>
        <v>0</v>
      </c>
      <c r="D69" s="24">
        <f>'Ejecucion '!B68</f>
        <v>0</v>
      </c>
      <c r="E69" s="24">
        <f t="shared" si="11"/>
        <v>0</v>
      </c>
      <c r="F69" s="24">
        <f>SUM(F70:F71)</f>
        <v>0</v>
      </c>
      <c r="G69" s="24">
        <f>SUM(G70:G71)</f>
        <v>0</v>
      </c>
      <c r="H69" s="24">
        <f>'Ejecucion '!F68</f>
        <v>0</v>
      </c>
    </row>
    <row r="70" spans="1:8" ht="15" customHeight="1" x14ac:dyDescent="0.3">
      <c r="A70" s="19" t="s">
        <v>58</v>
      </c>
      <c r="B70" s="26">
        <v>0</v>
      </c>
      <c r="C70" s="26">
        <v>0</v>
      </c>
      <c r="D70" s="26">
        <f>'Ejecucion '!B69</f>
        <v>0</v>
      </c>
      <c r="E70" s="26">
        <v>0</v>
      </c>
      <c r="F70" s="26">
        <v>0</v>
      </c>
      <c r="G70" s="26">
        <v>0</v>
      </c>
      <c r="H70" s="26">
        <f>'Ejecucion '!F69</f>
        <v>0</v>
      </c>
    </row>
    <row r="71" spans="1:8" ht="15" customHeight="1" x14ac:dyDescent="0.3">
      <c r="A71" s="19" t="s">
        <v>59</v>
      </c>
      <c r="B71" s="26">
        <v>0</v>
      </c>
      <c r="C71" s="26">
        <v>0</v>
      </c>
      <c r="D71" s="26">
        <f>'Ejecucion '!B70</f>
        <v>0</v>
      </c>
      <c r="E71" s="26">
        <v>0</v>
      </c>
      <c r="F71" s="26">
        <v>0</v>
      </c>
      <c r="G71" s="26">
        <v>0</v>
      </c>
      <c r="H71" s="26">
        <f>'Ejecucion '!F70</f>
        <v>0</v>
      </c>
    </row>
    <row r="72" spans="1:8" ht="15" customHeight="1" x14ac:dyDescent="0.3">
      <c r="A72" s="18" t="s">
        <v>60</v>
      </c>
      <c r="B72" s="24">
        <f>SUM(B73:B75)</f>
        <v>2400000</v>
      </c>
      <c r="C72" s="24">
        <f t="shared" ref="C72:E72" si="12">SUM(C73:C75)</f>
        <v>2400000</v>
      </c>
      <c r="D72" s="24">
        <f>'Ejecucion '!B71</f>
        <v>0</v>
      </c>
      <c r="E72" s="24">
        <f t="shared" si="12"/>
        <v>0</v>
      </c>
      <c r="F72" s="24">
        <f t="shared" ref="F72" si="13">SUM(F73:F75)</f>
        <v>0</v>
      </c>
      <c r="G72" s="24">
        <f t="shared" ref="G72" si="14">SUM(G73:G75)</f>
        <v>0</v>
      </c>
      <c r="H72" s="24">
        <f>'Ejecucion '!F71</f>
        <v>0</v>
      </c>
    </row>
    <row r="73" spans="1:8" ht="15" customHeight="1" x14ac:dyDescent="0.3">
      <c r="A73" s="19" t="s">
        <v>61</v>
      </c>
      <c r="B73" s="25">
        <v>2400000</v>
      </c>
      <c r="C73" s="25">
        <v>2400000</v>
      </c>
      <c r="D73" s="25">
        <f>'Ejecucion '!B72</f>
        <v>0</v>
      </c>
      <c r="E73" s="29">
        <v>0</v>
      </c>
      <c r="F73" s="29">
        <v>0</v>
      </c>
      <c r="G73" s="29">
        <v>0</v>
      </c>
      <c r="H73" s="26">
        <f>'Ejecucion '!F72</f>
        <v>0</v>
      </c>
    </row>
    <row r="74" spans="1:8" ht="15" customHeight="1" x14ac:dyDescent="0.3">
      <c r="A74" s="19" t="s">
        <v>62</v>
      </c>
      <c r="B74" s="29">
        <v>0</v>
      </c>
      <c r="C74" s="29">
        <v>0</v>
      </c>
      <c r="D74" s="29">
        <f>'Ejecucion '!B73</f>
        <v>0</v>
      </c>
      <c r="E74" s="29">
        <v>0</v>
      </c>
      <c r="F74" s="29">
        <v>0</v>
      </c>
      <c r="G74" s="29">
        <v>0</v>
      </c>
      <c r="H74" s="26">
        <f>'Ejecucion '!F73</f>
        <v>0</v>
      </c>
    </row>
    <row r="75" spans="1:8" ht="15" customHeight="1" x14ac:dyDescent="0.3">
      <c r="A75" s="19" t="s">
        <v>63</v>
      </c>
      <c r="B75" s="29">
        <v>0</v>
      </c>
      <c r="C75" s="29">
        <v>0</v>
      </c>
      <c r="D75" s="29">
        <f>'Ejecucion '!B74</f>
        <v>0</v>
      </c>
      <c r="E75" s="29">
        <v>0</v>
      </c>
      <c r="F75" s="29">
        <v>0</v>
      </c>
      <c r="G75" s="29">
        <v>0</v>
      </c>
      <c r="H75" s="26">
        <f>'Ejecucion '!F74</f>
        <v>0</v>
      </c>
    </row>
    <row r="76" spans="1:8" ht="15" customHeight="1" x14ac:dyDescent="0.3">
      <c r="A76" s="18" t="s">
        <v>66</v>
      </c>
      <c r="B76" s="30">
        <f>B77</f>
        <v>0</v>
      </c>
      <c r="C76" s="30">
        <f t="shared" ref="C76:G76" si="15">C77</f>
        <v>0</v>
      </c>
      <c r="D76" s="30">
        <f>'Ejecucion '!B75</f>
        <v>377400130.27999997</v>
      </c>
      <c r="E76" s="30">
        <f t="shared" si="15"/>
        <v>0</v>
      </c>
      <c r="F76" s="30">
        <f t="shared" si="15"/>
        <v>0</v>
      </c>
      <c r="G76" s="30">
        <f t="shared" si="15"/>
        <v>18115779.019999996</v>
      </c>
      <c r="H76" s="24">
        <v>0</v>
      </c>
    </row>
    <row r="77" spans="1:8" ht="16.5" x14ac:dyDescent="0.3">
      <c r="A77" s="18" t="s">
        <v>67</v>
      </c>
      <c r="B77" s="24">
        <f>SUM(B78:B79)</f>
        <v>0</v>
      </c>
      <c r="C77" s="24">
        <f t="shared" ref="C77:E77" si="16">SUM(C78:C79)</f>
        <v>0</v>
      </c>
      <c r="D77" s="24">
        <f>'Ejecucion '!B76</f>
        <v>377400130.27999997</v>
      </c>
      <c r="E77" s="24">
        <f t="shared" si="16"/>
        <v>0</v>
      </c>
      <c r="F77" s="24">
        <f t="shared" ref="F77" si="17">F78+F79</f>
        <v>0</v>
      </c>
      <c r="G77" s="24">
        <f t="shared" ref="G77" si="18">G78+G79</f>
        <v>18115779.019999996</v>
      </c>
      <c r="H77" s="24">
        <v>0</v>
      </c>
    </row>
    <row r="78" spans="1:8" ht="15" customHeight="1" x14ac:dyDescent="0.3">
      <c r="A78" s="19" t="s">
        <v>68</v>
      </c>
      <c r="B78" s="26">
        <v>0</v>
      </c>
      <c r="C78" s="26">
        <v>0</v>
      </c>
      <c r="D78" s="26">
        <f>'Ejecucion '!B77</f>
        <v>377400130.27999997</v>
      </c>
      <c r="E78" s="26">
        <v>0</v>
      </c>
      <c r="F78" s="26">
        <v>0</v>
      </c>
      <c r="G78" s="46">
        <v>18115779.019999996</v>
      </c>
      <c r="H78" s="26">
        <v>0</v>
      </c>
    </row>
    <row r="79" spans="1:8" ht="15" customHeight="1" x14ac:dyDescent="0.3">
      <c r="A79" s="19" t="s">
        <v>69</v>
      </c>
      <c r="B79" s="26">
        <v>0</v>
      </c>
      <c r="C79" s="26">
        <v>0</v>
      </c>
      <c r="D79" s="26">
        <f>'Ejecucion '!B78</f>
        <v>0</v>
      </c>
      <c r="E79" s="26">
        <v>0</v>
      </c>
      <c r="F79" s="26">
        <v>0</v>
      </c>
      <c r="G79" s="26">
        <v>0</v>
      </c>
      <c r="H79" s="26">
        <f>'Ejecucion '!F78</f>
        <v>0</v>
      </c>
    </row>
    <row r="80" spans="1:8" ht="15" customHeight="1" x14ac:dyDescent="0.3">
      <c r="A80" s="18" t="s">
        <v>70</v>
      </c>
      <c r="B80" s="24">
        <f>SUM(B81:B82)</f>
        <v>60000000</v>
      </c>
      <c r="C80" s="24">
        <f t="shared" ref="C80:E80" si="19">SUM(C81:C82)</f>
        <v>60000000</v>
      </c>
      <c r="D80" s="24">
        <f>'Ejecucion '!B79</f>
        <v>0</v>
      </c>
      <c r="E80" s="24">
        <f t="shared" si="19"/>
        <v>0</v>
      </c>
      <c r="F80" s="24">
        <f t="shared" ref="F80" si="20">SUM(F81:F84)</f>
        <v>0</v>
      </c>
      <c r="G80" s="24">
        <f t="shared" ref="G80" si="21">SUM(G81:G84)</f>
        <v>0</v>
      </c>
      <c r="H80" s="24">
        <f>'Ejecucion '!F79</f>
        <v>0</v>
      </c>
    </row>
    <row r="81" spans="1:11" ht="15" customHeight="1" x14ac:dyDescent="0.3">
      <c r="A81" s="19" t="s">
        <v>71</v>
      </c>
      <c r="B81" s="25">
        <v>60000000</v>
      </c>
      <c r="C81" s="25">
        <v>60000000</v>
      </c>
      <c r="D81" s="25">
        <f>'Ejecucion '!B80</f>
        <v>0</v>
      </c>
      <c r="E81" s="26">
        <v>0</v>
      </c>
      <c r="F81" s="26">
        <v>0</v>
      </c>
      <c r="G81" s="26">
        <v>0</v>
      </c>
      <c r="H81" s="26">
        <f>'Ejecucion '!F80</f>
        <v>0</v>
      </c>
    </row>
    <row r="82" spans="1:11" ht="15" customHeight="1" x14ac:dyDescent="0.3">
      <c r="A82" s="19" t="s">
        <v>72</v>
      </c>
      <c r="B82" s="26">
        <v>0</v>
      </c>
      <c r="C82" s="26">
        <v>0</v>
      </c>
      <c r="D82" s="26">
        <f>'Ejecucion '!B81</f>
        <v>0</v>
      </c>
      <c r="E82" s="26">
        <v>0</v>
      </c>
      <c r="F82" s="26">
        <v>0</v>
      </c>
      <c r="G82" s="26">
        <v>0</v>
      </c>
      <c r="H82" s="26">
        <f>'Ejecucion '!F81</f>
        <v>0</v>
      </c>
    </row>
    <row r="83" spans="1:11" ht="15" customHeight="1" x14ac:dyDescent="0.3">
      <c r="A83" s="18" t="s">
        <v>73</v>
      </c>
      <c r="B83" s="24">
        <f>B84</f>
        <v>0</v>
      </c>
      <c r="C83" s="24">
        <f t="shared" ref="C83:G83" si="22">C84</f>
        <v>0</v>
      </c>
      <c r="D83" s="24">
        <f>'Ejecucion '!B82</f>
        <v>0</v>
      </c>
      <c r="E83" s="24">
        <f t="shared" si="22"/>
        <v>0</v>
      </c>
      <c r="F83" s="24">
        <f t="shared" si="22"/>
        <v>0</v>
      </c>
      <c r="G83" s="24">
        <f t="shared" si="22"/>
        <v>0</v>
      </c>
      <c r="H83" s="24">
        <f>'Ejecucion '!F82</f>
        <v>0</v>
      </c>
    </row>
    <row r="84" spans="1:11" ht="15" customHeight="1" x14ac:dyDescent="0.3">
      <c r="A84" s="19" t="s">
        <v>74</v>
      </c>
      <c r="B84" s="26">
        <v>0</v>
      </c>
      <c r="C84" s="26">
        <v>0</v>
      </c>
      <c r="D84" s="26">
        <f>'Ejecucion '!B83</f>
        <v>0</v>
      </c>
      <c r="E84" s="26">
        <v>0</v>
      </c>
      <c r="F84" s="26">
        <v>0</v>
      </c>
      <c r="G84" s="26">
        <v>0</v>
      </c>
      <c r="H84" s="26">
        <f>'Ejecucion '!F83</f>
        <v>0</v>
      </c>
    </row>
    <row r="85" spans="1:11" ht="15" customHeight="1" x14ac:dyDescent="0.3">
      <c r="A85" s="20" t="s">
        <v>64</v>
      </c>
      <c r="B85" s="31">
        <f>B12+B18+B28+B38+B54+B72+B80+B76+B69+B64+B47</f>
        <v>1350000000</v>
      </c>
      <c r="C85" s="31">
        <f t="shared" ref="C85" si="23">C12+C18+C28+C38+C54+C72+C80+C76+C69+C64+C47</f>
        <v>1684500000</v>
      </c>
      <c r="D85" s="31">
        <f>'Ejecucion '!B84</f>
        <v>480574212.75</v>
      </c>
      <c r="E85" s="42">
        <f>E12+E18+E28+E38+E54+E72+E80+E76+E69+E64+E47</f>
        <v>316101411.47000003</v>
      </c>
      <c r="F85" s="42">
        <f>F12+F18+F28+F38+F54+F72+F80+F76+F69+F64+F47-1</f>
        <v>182189415.97000003</v>
      </c>
      <c r="G85" s="42">
        <f>G12+G18+G28+G38+G54+G72+G80+G76+G69+G64+G47</f>
        <v>88681322.310000002</v>
      </c>
      <c r="H85" s="31">
        <f>'Ejecucion '!F84</f>
        <v>672030453.20000005</v>
      </c>
    </row>
    <row r="86" spans="1:11" ht="15" customHeight="1" x14ac:dyDescent="0.3">
      <c r="A86" s="21" t="s">
        <v>85</v>
      </c>
    </row>
    <row r="87" spans="1:11" ht="15" customHeight="1" x14ac:dyDescent="0.3">
      <c r="C87" s="12"/>
      <c r="H87" s="12"/>
    </row>
    <row r="88" spans="1:11" ht="15" customHeight="1" x14ac:dyDescent="0.3">
      <c r="C88" s="12"/>
    </row>
    <row r="89" spans="1:11" ht="18" customHeight="1" x14ac:dyDescent="0.3">
      <c r="D89" s="22"/>
      <c r="H89" s="12"/>
    </row>
    <row r="90" spans="1:11" ht="18" customHeight="1" x14ac:dyDescent="0.3"/>
    <row r="91" spans="1:11" ht="18" customHeight="1" x14ac:dyDescent="0.3">
      <c r="A91" s="23"/>
    </row>
    <row r="92" spans="1:11" ht="18" customHeight="1" x14ac:dyDescent="0.3">
      <c r="A92" s="48"/>
      <c r="B92" s="57"/>
      <c r="C92" s="57"/>
      <c r="D92" s="57"/>
      <c r="E92" s="57"/>
      <c r="F92" s="48"/>
      <c r="G92" s="49"/>
      <c r="H92" s="57"/>
      <c r="I92" s="57"/>
      <c r="J92" s="57"/>
      <c r="K92" s="57"/>
    </row>
    <row r="93" spans="1:11" ht="18" customHeight="1" x14ac:dyDescent="0.3">
      <c r="A93" s="48"/>
      <c r="B93" s="48"/>
      <c r="C93" s="48"/>
      <c r="D93" s="48"/>
      <c r="E93" s="48"/>
      <c r="F93" s="48"/>
      <c r="G93" s="49"/>
      <c r="H93" s="48"/>
      <c r="I93" s="48"/>
      <c r="J93" s="48"/>
      <c r="K93" s="48"/>
    </row>
    <row r="94" spans="1:11" ht="18" customHeight="1" x14ac:dyDescent="0.3">
      <c r="A94" s="48"/>
      <c r="B94" s="48"/>
      <c r="C94" s="48"/>
      <c r="D94" s="48"/>
      <c r="E94" s="48"/>
      <c r="F94" s="48"/>
      <c r="G94" s="49"/>
      <c r="H94" s="48"/>
      <c r="I94" s="48"/>
      <c r="J94" s="48"/>
      <c r="K94" s="48"/>
    </row>
    <row r="95" spans="1:11" ht="18" customHeight="1" x14ac:dyDescent="0.3">
      <c r="A95" s="48"/>
      <c r="B95" s="48"/>
      <c r="C95" s="48"/>
      <c r="D95" s="48"/>
      <c r="E95" s="48"/>
      <c r="F95" s="48"/>
      <c r="G95" s="49"/>
      <c r="H95" s="48"/>
      <c r="I95" s="48"/>
      <c r="J95" s="48"/>
      <c r="K95" s="48"/>
    </row>
    <row r="96" spans="1:11" ht="18" customHeight="1" x14ac:dyDescent="0.3">
      <c r="A96" s="48"/>
      <c r="B96" s="48"/>
      <c r="C96" s="48"/>
      <c r="D96" s="48"/>
      <c r="E96" s="48"/>
      <c r="F96" s="48"/>
      <c r="G96" s="49"/>
      <c r="H96" s="48"/>
      <c r="I96" s="48"/>
      <c r="J96" s="48"/>
      <c r="K96" s="48"/>
    </row>
    <row r="97" spans="1:11" ht="18" customHeight="1" x14ac:dyDescent="0.3">
      <c r="A97" s="48"/>
      <c r="B97" s="48"/>
      <c r="C97" s="48"/>
      <c r="D97" s="48"/>
      <c r="E97" s="48"/>
      <c r="F97" s="48"/>
      <c r="G97" s="49"/>
      <c r="H97" s="48"/>
      <c r="I97" s="48"/>
      <c r="J97" s="48"/>
      <c r="K97" s="48"/>
    </row>
    <row r="98" spans="1:11" ht="18" customHeight="1" x14ac:dyDescent="0.3">
      <c r="A98" s="48"/>
      <c r="B98" s="58"/>
      <c r="C98" s="58"/>
      <c r="D98" s="58"/>
      <c r="E98" s="58"/>
      <c r="F98" s="48"/>
      <c r="G98" s="49"/>
      <c r="H98" s="58"/>
      <c r="I98" s="58"/>
      <c r="J98" s="58"/>
      <c r="K98" s="58"/>
    </row>
    <row r="99" spans="1:11" ht="18" customHeight="1" x14ac:dyDescent="0.3">
      <c r="A99" s="48"/>
      <c r="B99" s="59"/>
      <c r="C99" s="59"/>
      <c r="D99" s="59"/>
      <c r="E99" s="59"/>
      <c r="F99" s="48"/>
      <c r="G99" s="49"/>
      <c r="H99" s="59"/>
      <c r="I99" s="59"/>
      <c r="J99" s="59"/>
      <c r="K99" s="59"/>
    </row>
    <row r="100" spans="1:11" ht="18" customHeight="1" x14ac:dyDescent="0.3"/>
    <row r="101" spans="1:11" ht="18" customHeight="1" x14ac:dyDescent="0.3"/>
  </sheetData>
  <mergeCells count="15">
    <mergeCell ref="A9:A10"/>
    <mergeCell ref="B9:B10"/>
    <mergeCell ref="C9:C10"/>
    <mergeCell ref="D9:H9"/>
    <mergeCell ref="A3:H3"/>
    <mergeCell ref="A4:H4"/>
    <mergeCell ref="A5:H5"/>
    <mergeCell ref="A6:H6"/>
    <mergeCell ref="A7:H7"/>
    <mergeCell ref="B92:E92"/>
    <mergeCell ref="H92:K92"/>
    <mergeCell ref="B98:E98"/>
    <mergeCell ref="H98:K98"/>
    <mergeCell ref="B99:E99"/>
    <mergeCell ref="H99:K99"/>
  </mergeCells>
  <printOptions horizontalCentered="1" verticalCentered="1"/>
  <pageMargins left="0" right="0.11811023622047245" top="0" bottom="0" header="0.11811023622047245" footer="0"/>
  <pageSetup paperSize="5" scale="52" orientation="portrait" r:id="rId1"/>
  <rowBreaks count="1" manualBreakCount="1">
    <brk id="53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88"/>
  <sheetViews>
    <sheetView showGridLines="0" zoomScale="80" zoomScaleNormal="80" zoomScaleSheetLayoutView="75" zoomScalePageLayoutView="90" workbookViewId="0">
      <selection activeCell="B107" sqref="B107"/>
    </sheetView>
  </sheetViews>
  <sheetFormatPr baseColWidth="10" defaultColWidth="11.5703125" defaultRowHeight="15" customHeight="1" x14ac:dyDescent="0.25"/>
  <cols>
    <col min="1" max="1" width="89.5703125" bestFit="1" customWidth="1"/>
    <col min="2" max="2" width="29.7109375" customWidth="1"/>
    <col min="3" max="5" width="21.140625" customWidth="1"/>
    <col min="6" max="6" width="28.5703125" customWidth="1"/>
    <col min="7" max="7" width="25.28515625" customWidth="1"/>
    <col min="8" max="8" width="27.5703125" bestFit="1" customWidth="1"/>
  </cols>
  <sheetData>
    <row r="2" spans="1:7" ht="23.25" customHeight="1" x14ac:dyDescent="0.25">
      <c r="A2" s="54" t="s">
        <v>79</v>
      </c>
      <c r="B2" s="54"/>
      <c r="C2" s="54"/>
      <c r="D2" s="54"/>
      <c r="E2" s="54"/>
      <c r="F2" s="54"/>
    </row>
    <row r="3" spans="1:7" ht="18" customHeight="1" x14ac:dyDescent="0.25">
      <c r="A3" s="55" t="s">
        <v>78</v>
      </c>
      <c r="B3" s="55"/>
      <c r="C3" s="55"/>
      <c r="D3" s="55"/>
      <c r="E3" s="55"/>
      <c r="F3" s="55"/>
    </row>
    <row r="4" spans="1:7" ht="15" customHeight="1" x14ac:dyDescent="0.25">
      <c r="A4" s="56" t="s">
        <v>86</v>
      </c>
      <c r="B4" s="56"/>
      <c r="C4" s="56"/>
      <c r="D4" s="56"/>
      <c r="E4" s="56"/>
      <c r="F4" s="56"/>
    </row>
    <row r="5" spans="1:7" ht="15" customHeight="1" x14ac:dyDescent="0.25">
      <c r="A5" s="55" t="s">
        <v>84</v>
      </c>
      <c r="B5" s="55"/>
      <c r="C5" s="55"/>
      <c r="D5" s="55"/>
      <c r="E5" s="55"/>
      <c r="F5" s="55"/>
    </row>
    <row r="6" spans="1:7" ht="15" customHeight="1" x14ac:dyDescent="0.25">
      <c r="A6" s="55" t="s">
        <v>75</v>
      </c>
      <c r="B6" s="55"/>
      <c r="C6" s="55"/>
      <c r="D6" s="55"/>
      <c r="E6" s="55"/>
      <c r="F6" s="55"/>
    </row>
    <row r="7" spans="1:7" ht="4.5" customHeight="1" x14ac:dyDescent="0.25"/>
    <row r="8" spans="1:7" ht="13.5" customHeight="1" x14ac:dyDescent="0.25">
      <c r="A8" s="50" t="s">
        <v>65</v>
      </c>
      <c r="B8" s="51"/>
      <c r="C8" s="52"/>
      <c r="D8" s="52"/>
      <c r="E8" s="52"/>
      <c r="F8" s="53"/>
    </row>
    <row r="9" spans="1:7" ht="15" customHeight="1" x14ac:dyDescent="0.25">
      <c r="A9" s="50"/>
      <c r="B9" s="1" t="s">
        <v>81</v>
      </c>
      <c r="C9" s="1" t="s">
        <v>82</v>
      </c>
      <c r="D9" s="1" t="s">
        <v>88</v>
      </c>
      <c r="E9" s="1" t="s">
        <v>89</v>
      </c>
      <c r="F9" s="1" t="s">
        <v>83</v>
      </c>
    </row>
    <row r="10" spans="1:7" ht="15" customHeight="1" x14ac:dyDescent="0.25">
      <c r="A10" s="8" t="s">
        <v>0</v>
      </c>
      <c r="B10" s="8"/>
      <c r="C10" s="8"/>
      <c r="D10" s="8"/>
      <c r="E10" s="8"/>
      <c r="F10" s="8"/>
    </row>
    <row r="11" spans="1:7" ht="15" customHeight="1" x14ac:dyDescent="0.25">
      <c r="A11" s="9" t="s">
        <v>1</v>
      </c>
      <c r="B11" s="24">
        <f>SUM(B12:B16)</f>
        <v>89337361.680000007</v>
      </c>
      <c r="C11" s="24">
        <f>SUM(C12:C16)</f>
        <v>46998841.920000002</v>
      </c>
      <c r="D11" s="24">
        <f>SUM(D12:D16)</f>
        <v>99494710.110000014</v>
      </c>
      <c r="E11" s="24">
        <f>SUM(E12:E16)</f>
        <v>56814754.520000003</v>
      </c>
      <c r="F11" s="24">
        <f>SUM(F12:F16)</f>
        <v>292645668.23000002</v>
      </c>
    </row>
    <row r="12" spans="1:7" ht="15" customHeight="1" x14ac:dyDescent="0.25">
      <c r="A12" s="10" t="s">
        <v>2</v>
      </c>
      <c r="B12" s="33">
        <v>63141536.509999998</v>
      </c>
      <c r="C12" s="25">
        <v>40770766.630000003</v>
      </c>
      <c r="D12" s="44">
        <v>83496185.540000007</v>
      </c>
      <c r="E12" s="44">
        <v>42384456.200000003</v>
      </c>
      <c r="F12" s="26">
        <f>SUM(B12:E12)</f>
        <v>229792944.88</v>
      </c>
      <c r="G12" s="5"/>
    </row>
    <row r="13" spans="1:7" ht="15" customHeight="1" x14ac:dyDescent="0.25">
      <c r="A13" s="10" t="s">
        <v>3</v>
      </c>
      <c r="B13" s="34">
        <v>13478417.220000001</v>
      </c>
      <c r="C13" s="26">
        <v>0</v>
      </c>
      <c r="D13" s="44">
        <v>2937000</v>
      </c>
      <c r="E13" s="44">
        <v>7947250</v>
      </c>
      <c r="F13" s="26">
        <f>SUM(B13:E13)</f>
        <v>24362667.219999999</v>
      </c>
    </row>
    <row r="14" spans="1:7" ht="15" customHeight="1" x14ac:dyDescent="0.25">
      <c r="A14" s="10" t="s">
        <v>4</v>
      </c>
      <c r="B14" s="34">
        <v>0</v>
      </c>
      <c r="C14" s="26">
        <v>0</v>
      </c>
      <c r="D14" s="26">
        <v>0</v>
      </c>
      <c r="E14" s="26">
        <v>0</v>
      </c>
      <c r="F14" s="26">
        <f t="shared" ref="F14:F16" si="0">SUM(B14:E14)</f>
        <v>0</v>
      </c>
    </row>
    <row r="15" spans="1:7" ht="15" customHeight="1" x14ac:dyDescent="0.25">
      <c r="A15" s="10" t="s">
        <v>5</v>
      </c>
      <c r="B15" s="34">
        <v>0</v>
      </c>
      <c r="C15" s="26">
        <v>0</v>
      </c>
      <c r="D15" s="26">
        <v>0</v>
      </c>
      <c r="E15" s="26">
        <v>0</v>
      </c>
      <c r="F15" s="26">
        <f t="shared" si="0"/>
        <v>0</v>
      </c>
      <c r="G15" s="6"/>
    </row>
    <row r="16" spans="1:7" ht="15" customHeight="1" x14ac:dyDescent="0.25">
      <c r="A16" s="10" t="s">
        <v>6</v>
      </c>
      <c r="B16" s="33">
        <v>12717407.949999999</v>
      </c>
      <c r="C16" s="25">
        <v>6228075.29</v>
      </c>
      <c r="D16" s="44">
        <v>13061524.57</v>
      </c>
      <c r="E16" s="44">
        <v>6483048.3200000003</v>
      </c>
      <c r="F16" s="26">
        <f t="shared" si="0"/>
        <v>38490056.129999995</v>
      </c>
    </row>
    <row r="17" spans="1:7" ht="15" customHeight="1" x14ac:dyDescent="0.25">
      <c r="A17" s="9" t="s">
        <v>7</v>
      </c>
      <c r="B17" s="35">
        <f t="shared" ref="B17:C17" si="1">SUM(B18:B26)</f>
        <v>6629113.1699999999</v>
      </c>
      <c r="C17" s="28">
        <f t="shared" si="1"/>
        <v>22024724.550000001</v>
      </c>
      <c r="D17" s="28">
        <f t="shared" ref="D17:E17" si="2">SUM(D18:D26)</f>
        <v>17188706.23</v>
      </c>
      <c r="E17" s="28">
        <f t="shared" si="2"/>
        <v>11398533.550000001</v>
      </c>
      <c r="F17" s="28">
        <f>SUM(F18:F26)</f>
        <v>57241077.5</v>
      </c>
    </row>
    <row r="18" spans="1:7" ht="15" customHeight="1" x14ac:dyDescent="0.25">
      <c r="A18" s="10" t="s">
        <v>8</v>
      </c>
      <c r="B18" s="34">
        <v>2314951</v>
      </c>
      <c r="C18" s="26">
        <v>0</v>
      </c>
      <c r="D18" s="44">
        <v>3725128.13</v>
      </c>
      <c r="E18" s="44">
        <v>2383954.11</v>
      </c>
      <c r="F18" s="26">
        <f>SUM(B18:E18)</f>
        <v>8424033.2400000002</v>
      </c>
    </row>
    <row r="19" spans="1:7" ht="15" customHeight="1" x14ac:dyDescent="0.25">
      <c r="A19" s="10" t="s">
        <v>9</v>
      </c>
      <c r="B19" s="34">
        <v>5664</v>
      </c>
      <c r="C19" s="26">
        <v>0</v>
      </c>
      <c r="D19" s="26">
        <v>0</v>
      </c>
      <c r="E19" s="44">
        <v>130000</v>
      </c>
      <c r="F19" s="26">
        <f t="shared" ref="F19:F36" si="3">SUM(B19:E19)</f>
        <v>135664</v>
      </c>
    </row>
    <row r="20" spans="1:7" ht="15" customHeight="1" x14ac:dyDescent="0.25">
      <c r="A20" s="10" t="s">
        <v>10</v>
      </c>
      <c r="B20" s="34">
        <v>2286400</v>
      </c>
      <c r="C20" s="26">
        <v>0</v>
      </c>
      <c r="D20" s="26">
        <v>0</v>
      </c>
      <c r="E20" s="26">
        <v>0</v>
      </c>
      <c r="F20" s="26">
        <f t="shared" si="3"/>
        <v>2286400</v>
      </c>
    </row>
    <row r="21" spans="1:7" ht="15" customHeight="1" x14ac:dyDescent="0.25">
      <c r="A21" s="10" t="s">
        <v>11</v>
      </c>
      <c r="B21" s="33">
        <v>1516092.8</v>
      </c>
      <c r="C21" s="39">
        <v>21951357.84</v>
      </c>
      <c r="D21" s="44">
        <v>1000</v>
      </c>
      <c r="E21" s="44">
        <v>1298860.02</v>
      </c>
      <c r="F21" s="26">
        <f t="shared" si="3"/>
        <v>24767310.66</v>
      </c>
    </row>
    <row r="22" spans="1:7" ht="15" customHeight="1" x14ac:dyDescent="0.25">
      <c r="A22" s="10" t="s">
        <v>12</v>
      </c>
      <c r="B22" s="34">
        <v>0</v>
      </c>
      <c r="C22" s="26">
        <v>0</v>
      </c>
      <c r="D22" s="26">
        <v>0</v>
      </c>
      <c r="E22" s="44">
        <v>3417380.18</v>
      </c>
      <c r="F22" s="26">
        <f t="shared" si="3"/>
        <v>3417380.18</v>
      </c>
    </row>
    <row r="23" spans="1:7" ht="15" customHeight="1" x14ac:dyDescent="0.25">
      <c r="A23" s="10" t="s">
        <v>13</v>
      </c>
      <c r="B23" s="34">
        <v>0</v>
      </c>
      <c r="C23" s="26">
        <v>0</v>
      </c>
      <c r="D23" s="44">
        <v>10072629.15</v>
      </c>
      <c r="E23" s="44">
        <v>1232797.42</v>
      </c>
      <c r="F23" s="26">
        <f t="shared" si="3"/>
        <v>11305426.57</v>
      </c>
    </row>
    <row r="24" spans="1:7" ht="15" customHeight="1" x14ac:dyDescent="0.25">
      <c r="A24" s="10" t="s">
        <v>14</v>
      </c>
      <c r="B24" s="34">
        <v>263855.17</v>
      </c>
      <c r="C24" s="26">
        <v>0</v>
      </c>
      <c r="D24" s="44">
        <v>20334.75</v>
      </c>
      <c r="E24" s="26"/>
      <c r="F24" s="26">
        <f t="shared" si="3"/>
        <v>284189.92</v>
      </c>
    </row>
    <row r="25" spans="1:7" ht="15" customHeight="1" x14ac:dyDescent="0.25">
      <c r="A25" s="10" t="s">
        <v>15</v>
      </c>
      <c r="B25" s="34">
        <v>242150.2</v>
      </c>
      <c r="C25" s="39">
        <v>73366.710000000006</v>
      </c>
      <c r="D25" s="44">
        <v>2108365.2999999998</v>
      </c>
      <c r="E25" s="44">
        <v>478492.04</v>
      </c>
      <c r="F25" s="26">
        <f t="shared" si="3"/>
        <v>2902374.25</v>
      </c>
    </row>
    <row r="26" spans="1:7" ht="15" customHeight="1" x14ac:dyDescent="0.25">
      <c r="A26" s="10" t="s">
        <v>16</v>
      </c>
      <c r="B26" s="34">
        <v>0</v>
      </c>
      <c r="C26" s="26">
        <v>0</v>
      </c>
      <c r="D26" s="44">
        <v>1261248.8999999999</v>
      </c>
      <c r="E26" s="47">
        <v>2457049.7800000003</v>
      </c>
      <c r="F26" s="26">
        <f t="shared" si="3"/>
        <v>3718298.68</v>
      </c>
    </row>
    <row r="27" spans="1:7" ht="15" customHeight="1" x14ac:dyDescent="0.25">
      <c r="A27" s="9" t="s">
        <v>17</v>
      </c>
      <c r="B27" s="35">
        <f>SUM(B28:B36)</f>
        <v>7207607.6199999992</v>
      </c>
      <c r="C27" s="28">
        <f>SUM(C28:C36)</f>
        <v>247077845</v>
      </c>
      <c r="D27" s="28">
        <f>SUM(D28:D36)</f>
        <v>65506000.630000003</v>
      </c>
      <c r="E27" s="28">
        <f>SUM(E28:E36)</f>
        <v>2352255.2199999997</v>
      </c>
      <c r="F27" s="28">
        <f>SUM(F28:F36)</f>
        <v>322143708.47000003</v>
      </c>
    </row>
    <row r="28" spans="1:7" ht="15" customHeight="1" x14ac:dyDescent="0.25">
      <c r="A28" s="10" t="s">
        <v>18</v>
      </c>
      <c r="B28" s="33">
        <v>7138387.2999999998</v>
      </c>
      <c r="C28" s="40">
        <v>247077845</v>
      </c>
      <c r="D28" s="44">
        <v>65495639.539999999</v>
      </c>
      <c r="E28" s="43"/>
      <c r="F28" s="26">
        <f t="shared" si="3"/>
        <v>319711871.84000003</v>
      </c>
    </row>
    <row r="29" spans="1:7" ht="15" customHeight="1" x14ac:dyDescent="0.25">
      <c r="A29" s="10" t="s">
        <v>19</v>
      </c>
      <c r="B29" s="34">
        <v>0</v>
      </c>
      <c r="C29" s="26">
        <v>0</v>
      </c>
      <c r="D29" s="26">
        <v>0</v>
      </c>
      <c r="E29" s="26">
        <v>0</v>
      </c>
      <c r="F29" s="26">
        <f t="shared" si="3"/>
        <v>0</v>
      </c>
      <c r="G29" s="4"/>
    </row>
    <row r="30" spans="1:7" ht="15" customHeight="1" x14ac:dyDescent="0.25">
      <c r="A30" s="10" t="s">
        <v>20</v>
      </c>
      <c r="B30" s="34">
        <v>13216</v>
      </c>
      <c r="C30" s="26">
        <v>0</v>
      </c>
      <c r="D30" s="26">
        <v>0</v>
      </c>
      <c r="E30" s="44">
        <v>915448.72</v>
      </c>
      <c r="F30" s="26">
        <f t="shared" si="3"/>
        <v>928664.72</v>
      </c>
      <c r="G30" s="4"/>
    </row>
    <row r="31" spans="1:7" ht="15" customHeight="1" x14ac:dyDescent="0.25">
      <c r="A31" s="10" t="s">
        <v>21</v>
      </c>
      <c r="B31" s="34">
        <v>0</v>
      </c>
      <c r="C31" s="26">
        <v>0</v>
      </c>
      <c r="D31" s="26">
        <v>0</v>
      </c>
      <c r="E31" s="26">
        <v>0</v>
      </c>
      <c r="F31" s="26">
        <f t="shared" si="3"/>
        <v>0</v>
      </c>
      <c r="G31" s="4"/>
    </row>
    <row r="32" spans="1:7" ht="15" customHeight="1" x14ac:dyDescent="0.25">
      <c r="A32" s="10" t="s">
        <v>22</v>
      </c>
      <c r="B32" s="34">
        <v>0</v>
      </c>
      <c r="C32" s="26">
        <v>0</v>
      </c>
      <c r="D32" s="26">
        <v>0</v>
      </c>
      <c r="E32" s="44">
        <v>404356.5</v>
      </c>
      <c r="F32" s="26">
        <f t="shared" si="3"/>
        <v>404356.5</v>
      </c>
      <c r="G32" s="4"/>
    </row>
    <row r="33" spans="1:7" ht="15" customHeight="1" x14ac:dyDescent="0.25">
      <c r="A33" s="10" t="s">
        <v>23</v>
      </c>
      <c r="B33" s="34">
        <v>0</v>
      </c>
      <c r="C33" s="26">
        <v>0</v>
      </c>
      <c r="D33" s="26">
        <v>0</v>
      </c>
      <c r="E33" s="26">
        <v>0</v>
      </c>
      <c r="F33" s="26">
        <f t="shared" si="3"/>
        <v>0</v>
      </c>
      <c r="G33" s="4"/>
    </row>
    <row r="34" spans="1:7" ht="15" customHeight="1" x14ac:dyDescent="0.25">
      <c r="A34" s="10" t="s">
        <v>24</v>
      </c>
      <c r="B34" s="34">
        <v>3000.64</v>
      </c>
      <c r="C34" s="26">
        <v>0</v>
      </c>
      <c r="D34" s="26">
        <v>0</v>
      </c>
      <c r="E34" s="44">
        <v>1000000</v>
      </c>
      <c r="F34" s="26">
        <f t="shared" si="3"/>
        <v>1003000.64</v>
      </c>
      <c r="G34" s="4"/>
    </row>
    <row r="35" spans="1:7" ht="15" customHeight="1" x14ac:dyDescent="0.25">
      <c r="A35" s="10" t="s">
        <v>25</v>
      </c>
      <c r="B35" s="34">
        <v>0</v>
      </c>
      <c r="C35" s="26">
        <v>0</v>
      </c>
      <c r="D35" s="26">
        <v>0</v>
      </c>
      <c r="E35" s="26">
        <v>0</v>
      </c>
      <c r="F35" s="26">
        <f t="shared" si="3"/>
        <v>0</v>
      </c>
    </row>
    <row r="36" spans="1:7" ht="15" customHeight="1" x14ac:dyDescent="0.25">
      <c r="A36" s="10" t="s">
        <v>26</v>
      </c>
      <c r="B36" s="34">
        <v>53003.68</v>
      </c>
      <c r="C36" s="26">
        <v>0</v>
      </c>
      <c r="D36" s="44">
        <v>10361.09</v>
      </c>
      <c r="E36" s="44">
        <v>32450</v>
      </c>
      <c r="F36" s="26">
        <f t="shared" si="3"/>
        <v>95814.77</v>
      </c>
    </row>
    <row r="37" spans="1:7" ht="15" customHeight="1" x14ac:dyDescent="0.25">
      <c r="A37" s="9" t="s">
        <v>27</v>
      </c>
      <c r="B37" s="35">
        <f>SUM(B38:B45)</f>
        <v>0</v>
      </c>
      <c r="C37" s="28">
        <f t="shared" ref="C37:D37" si="4">SUM(C38:C45)</f>
        <v>0</v>
      </c>
      <c r="D37" s="28">
        <f t="shared" si="4"/>
        <v>0</v>
      </c>
      <c r="E37" s="28">
        <f t="shared" ref="E37" si="5">SUM(E38:E45)</f>
        <v>0</v>
      </c>
      <c r="F37" s="26">
        <f t="shared" ref="F37:F83" si="6">SUM(B37:D37)</f>
        <v>0</v>
      </c>
    </row>
    <row r="38" spans="1:7" ht="15" customHeight="1" x14ac:dyDescent="0.25">
      <c r="A38" s="10" t="s">
        <v>28</v>
      </c>
      <c r="B38" s="34">
        <v>0</v>
      </c>
      <c r="C38" s="26">
        <v>0</v>
      </c>
      <c r="D38" s="26">
        <v>0</v>
      </c>
      <c r="E38" s="26">
        <v>0</v>
      </c>
      <c r="F38" s="26">
        <f t="shared" si="6"/>
        <v>0</v>
      </c>
    </row>
    <row r="39" spans="1:7" ht="15" customHeight="1" x14ac:dyDescent="0.25">
      <c r="A39" s="10" t="s">
        <v>29</v>
      </c>
      <c r="B39" s="34">
        <v>0</v>
      </c>
      <c r="C39" s="26">
        <v>0</v>
      </c>
      <c r="D39" s="26">
        <v>0</v>
      </c>
      <c r="E39" s="26">
        <v>0</v>
      </c>
      <c r="F39" s="26">
        <f t="shared" si="6"/>
        <v>0</v>
      </c>
    </row>
    <row r="40" spans="1:7" ht="15" customHeight="1" x14ac:dyDescent="0.25">
      <c r="A40" s="10" t="s">
        <v>30</v>
      </c>
      <c r="B40" s="34">
        <v>0</v>
      </c>
      <c r="C40" s="26">
        <v>0</v>
      </c>
      <c r="D40" s="26">
        <v>0</v>
      </c>
      <c r="E40" s="26">
        <v>0</v>
      </c>
      <c r="F40" s="26">
        <f t="shared" si="6"/>
        <v>0</v>
      </c>
    </row>
    <row r="41" spans="1:7" ht="15" customHeight="1" x14ac:dyDescent="0.25">
      <c r="A41" s="10" t="s">
        <v>31</v>
      </c>
      <c r="B41" s="34">
        <v>0</v>
      </c>
      <c r="C41" s="26">
        <v>0</v>
      </c>
      <c r="D41" s="26">
        <v>0</v>
      </c>
      <c r="E41" s="26">
        <v>0</v>
      </c>
      <c r="F41" s="26">
        <f t="shared" si="6"/>
        <v>0</v>
      </c>
    </row>
    <row r="42" spans="1:7" ht="15" customHeight="1" x14ac:dyDescent="0.25">
      <c r="A42" s="10" t="s">
        <v>32</v>
      </c>
      <c r="B42" s="34">
        <v>0</v>
      </c>
      <c r="C42" s="26">
        <v>0</v>
      </c>
      <c r="D42" s="26">
        <v>0</v>
      </c>
      <c r="E42" s="26">
        <v>0</v>
      </c>
      <c r="F42" s="26">
        <f t="shared" si="6"/>
        <v>0</v>
      </c>
    </row>
    <row r="43" spans="1:7" ht="15" customHeight="1" x14ac:dyDescent="0.25">
      <c r="A43" s="10" t="s">
        <v>33</v>
      </c>
      <c r="B43" s="34">
        <v>0</v>
      </c>
      <c r="C43" s="26">
        <v>0</v>
      </c>
      <c r="D43" s="26">
        <v>0</v>
      </c>
      <c r="E43" s="26">
        <v>0</v>
      </c>
      <c r="F43" s="26">
        <f t="shared" si="6"/>
        <v>0</v>
      </c>
    </row>
    <row r="44" spans="1:7" ht="15" customHeight="1" x14ac:dyDescent="0.25">
      <c r="A44" s="10" t="s">
        <v>34</v>
      </c>
      <c r="B44" s="34">
        <v>0</v>
      </c>
      <c r="C44" s="26">
        <v>0</v>
      </c>
      <c r="D44" s="26">
        <v>0</v>
      </c>
      <c r="E44" s="26">
        <v>0</v>
      </c>
      <c r="F44" s="26">
        <f t="shared" si="6"/>
        <v>0</v>
      </c>
    </row>
    <row r="45" spans="1:7" ht="15" customHeight="1" x14ac:dyDescent="0.25">
      <c r="A45" s="10" t="s">
        <v>35</v>
      </c>
      <c r="B45" s="34">
        <v>0</v>
      </c>
      <c r="C45" s="26">
        <v>0</v>
      </c>
      <c r="D45" s="26">
        <v>0</v>
      </c>
      <c r="E45" s="26">
        <v>0</v>
      </c>
      <c r="F45" s="26">
        <f t="shared" si="6"/>
        <v>0</v>
      </c>
    </row>
    <row r="46" spans="1:7" ht="15" customHeight="1" x14ac:dyDescent="0.25">
      <c r="A46" s="9" t="s">
        <v>36</v>
      </c>
      <c r="B46" s="36">
        <f>SUM(B47:B52)</f>
        <v>0</v>
      </c>
      <c r="C46" s="24">
        <f t="shared" ref="C46:D46" si="7">SUM(C47:C52)</f>
        <v>0</v>
      </c>
      <c r="D46" s="24">
        <f t="shared" si="7"/>
        <v>0</v>
      </c>
      <c r="E46" s="24">
        <f t="shared" ref="E46" si="8">SUM(E47:E52)</f>
        <v>0</v>
      </c>
      <c r="F46" s="26">
        <f t="shared" si="6"/>
        <v>0</v>
      </c>
    </row>
    <row r="47" spans="1:7" ht="15" customHeight="1" x14ac:dyDescent="0.25">
      <c r="A47" s="10" t="s">
        <v>37</v>
      </c>
      <c r="B47" s="34">
        <v>0</v>
      </c>
      <c r="C47" s="26">
        <v>0</v>
      </c>
      <c r="D47" s="26">
        <v>0</v>
      </c>
      <c r="E47" s="26">
        <v>0</v>
      </c>
      <c r="F47" s="26">
        <f t="shared" si="6"/>
        <v>0</v>
      </c>
    </row>
    <row r="48" spans="1:7" ht="15" customHeight="1" x14ac:dyDescent="0.25">
      <c r="A48" s="10" t="s">
        <v>38</v>
      </c>
      <c r="B48" s="34">
        <v>0</v>
      </c>
      <c r="C48" s="26">
        <v>0</v>
      </c>
      <c r="D48" s="26">
        <v>0</v>
      </c>
      <c r="E48" s="26">
        <v>0</v>
      </c>
      <c r="F48" s="26">
        <f t="shared" si="6"/>
        <v>0</v>
      </c>
    </row>
    <row r="49" spans="1:6" ht="15" customHeight="1" x14ac:dyDescent="0.25">
      <c r="A49" s="10" t="s">
        <v>39</v>
      </c>
      <c r="B49" s="34">
        <v>0</v>
      </c>
      <c r="C49" s="26">
        <v>0</v>
      </c>
      <c r="D49" s="26">
        <v>0</v>
      </c>
      <c r="E49" s="26">
        <v>0</v>
      </c>
      <c r="F49" s="26">
        <f t="shared" si="6"/>
        <v>0</v>
      </c>
    </row>
    <row r="50" spans="1:6" ht="15" customHeight="1" x14ac:dyDescent="0.25">
      <c r="A50" s="10" t="s">
        <v>40</v>
      </c>
      <c r="B50" s="34">
        <v>0</v>
      </c>
      <c r="C50" s="26">
        <v>0</v>
      </c>
      <c r="D50" s="26">
        <v>0</v>
      </c>
      <c r="E50" s="26">
        <v>0</v>
      </c>
      <c r="F50" s="26">
        <f t="shared" si="6"/>
        <v>0</v>
      </c>
    </row>
    <row r="51" spans="1:6" ht="15" customHeight="1" x14ac:dyDescent="0.25">
      <c r="A51" s="10" t="s">
        <v>41</v>
      </c>
      <c r="B51" s="34">
        <v>0</v>
      </c>
      <c r="C51" s="26">
        <v>0</v>
      </c>
      <c r="D51" s="26">
        <v>0</v>
      </c>
      <c r="E51" s="26">
        <v>0</v>
      </c>
      <c r="F51" s="26">
        <f t="shared" si="6"/>
        <v>0</v>
      </c>
    </row>
    <row r="52" spans="1:6" ht="15" customHeight="1" x14ac:dyDescent="0.25">
      <c r="A52" s="10" t="s">
        <v>42</v>
      </c>
      <c r="B52" s="34">
        <v>0</v>
      </c>
      <c r="C52" s="26">
        <v>0</v>
      </c>
      <c r="D52" s="26">
        <v>0</v>
      </c>
      <c r="E52" s="26">
        <v>0</v>
      </c>
      <c r="F52" s="26">
        <f t="shared" si="6"/>
        <v>0</v>
      </c>
    </row>
    <row r="53" spans="1:6" ht="15" customHeight="1" x14ac:dyDescent="0.25">
      <c r="A53" s="9" t="s">
        <v>43</v>
      </c>
      <c r="B53" s="36">
        <f>SUM(B54:B62)</f>
        <v>0</v>
      </c>
      <c r="C53" s="24">
        <f>SUM(C54:C62)</f>
        <v>0</v>
      </c>
      <c r="D53" s="24">
        <f>SUM(D54:D62)</f>
        <v>0</v>
      </c>
      <c r="E53" s="24">
        <f>SUM(E54:E62)</f>
        <v>0</v>
      </c>
      <c r="F53" s="26">
        <f t="shared" si="6"/>
        <v>0</v>
      </c>
    </row>
    <row r="54" spans="1:6" ht="15" customHeight="1" x14ac:dyDescent="0.25">
      <c r="A54" s="10" t="s">
        <v>44</v>
      </c>
      <c r="B54" s="34">
        <v>0</v>
      </c>
      <c r="C54" s="26">
        <v>0</v>
      </c>
      <c r="D54" s="26">
        <v>0</v>
      </c>
      <c r="E54" s="26">
        <v>0</v>
      </c>
      <c r="F54" s="26">
        <f t="shared" si="6"/>
        <v>0</v>
      </c>
    </row>
    <row r="55" spans="1:6" ht="15" customHeight="1" x14ac:dyDescent="0.25">
      <c r="A55" s="10" t="s">
        <v>45</v>
      </c>
      <c r="B55" s="34">
        <v>0</v>
      </c>
      <c r="C55" s="26">
        <v>0</v>
      </c>
      <c r="D55" s="26">
        <v>0</v>
      </c>
      <c r="E55" s="26">
        <v>0</v>
      </c>
      <c r="F55" s="26">
        <f t="shared" si="6"/>
        <v>0</v>
      </c>
    </row>
    <row r="56" spans="1:6" ht="15" customHeight="1" x14ac:dyDescent="0.25">
      <c r="A56" s="10" t="s">
        <v>46</v>
      </c>
      <c r="B56" s="34">
        <v>0</v>
      </c>
      <c r="C56" s="26">
        <v>0</v>
      </c>
      <c r="D56" s="26">
        <v>0</v>
      </c>
      <c r="E56" s="26">
        <v>0</v>
      </c>
      <c r="F56" s="26">
        <f t="shared" si="6"/>
        <v>0</v>
      </c>
    </row>
    <row r="57" spans="1:6" ht="15" customHeight="1" x14ac:dyDescent="0.25">
      <c r="A57" s="10" t="s">
        <v>47</v>
      </c>
      <c r="B57" s="34">
        <v>0</v>
      </c>
      <c r="C57" s="26">
        <v>0</v>
      </c>
      <c r="D57" s="26">
        <v>0</v>
      </c>
      <c r="E57" s="26">
        <v>0</v>
      </c>
      <c r="F57" s="26">
        <f t="shared" si="6"/>
        <v>0</v>
      </c>
    </row>
    <row r="58" spans="1:6" ht="15" customHeight="1" x14ac:dyDescent="0.25">
      <c r="A58" s="10" t="s">
        <v>48</v>
      </c>
      <c r="B58" s="34">
        <v>0</v>
      </c>
      <c r="C58" s="26">
        <v>0</v>
      </c>
      <c r="D58" s="26">
        <v>0</v>
      </c>
      <c r="E58" s="26">
        <v>0</v>
      </c>
      <c r="F58" s="26">
        <f t="shared" si="6"/>
        <v>0</v>
      </c>
    </row>
    <row r="59" spans="1:6" ht="15" customHeight="1" x14ac:dyDescent="0.25">
      <c r="A59" s="10" t="s">
        <v>49</v>
      </c>
      <c r="B59" s="34">
        <v>0</v>
      </c>
      <c r="C59" s="26">
        <v>0</v>
      </c>
      <c r="D59" s="26">
        <v>0</v>
      </c>
      <c r="E59" s="26">
        <v>0</v>
      </c>
      <c r="F59" s="26">
        <f t="shared" si="6"/>
        <v>0</v>
      </c>
    </row>
    <row r="60" spans="1:6" ht="15" customHeight="1" x14ac:dyDescent="0.25">
      <c r="A60" s="10" t="s">
        <v>50</v>
      </c>
      <c r="B60" s="34">
        <v>0</v>
      </c>
      <c r="C60" s="26">
        <v>0</v>
      </c>
      <c r="D60" s="26">
        <v>0</v>
      </c>
      <c r="E60" s="26">
        <v>0</v>
      </c>
      <c r="F60" s="26">
        <f t="shared" si="6"/>
        <v>0</v>
      </c>
    </row>
    <row r="61" spans="1:6" ht="15" customHeight="1" x14ac:dyDescent="0.25">
      <c r="A61" s="10" t="s">
        <v>51</v>
      </c>
      <c r="B61" s="34">
        <v>0</v>
      </c>
      <c r="C61" s="26">
        <v>0</v>
      </c>
      <c r="D61" s="26">
        <v>0</v>
      </c>
      <c r="E61" s="26">
        <v>0</v>
      </c>
      <c r="F61" s="26">
        <f t="shared" si="6"/>
        <v>0</v>
      </c>
    </row>
    <row r="62" spans="1:6" ht="15" customHeight="1" x14ac:dyDescent="0.25">
      <c r="A62" s="10" t="s">
        <v>52</v>
      </c>
      <c r="B62" s="34">
        <v>0</v>
      </c>
      <c r="C62" s="26">
        <v>0</v>
      </c>
      <c r="D62" s="26">
        <v>0</v>
      </c>
      <c r="E62" s="26">
        <v>0</v>
      </c>
      <c r="F62" s="26">
        <f t="shared" si="6"/>
        <v>0</v>
      </c>
    </row>
    <row r="63" spans="1:6" ht="15" customHeight="1" x14ac:dyDescent="0.25">
      <c r="A63" s="9" t="s">
        <v>53</v>
      </c>
      <c r="B63" s="36">
        <f>SUM(B64:B67)</f>
        <v>0</v>
      </c>
      <c r="C63" s="24">
        <f>SUM(C64:C70)</f>
        <v>0</v>
      </c>
      <c r="D63" s="24">
        <f>SUM(D64:D70)</f>
        <v>0</v>
      </c>
      <c r="E63" s="24">
        <f>SUM(E64:E70)</f>
        <v>0</v>
      </c>
      <c r="F63" s="26">
        <f t="shared" si="6"/>
        <v>0</v>
      </c>
    </row>
    <row r="64" spans="1:6" ht="15" customHeight="1" x14ac:dyDescent="0.25">
      <c r="A64" s="10" t="s">
        <v>54</v>
      </c>
      <c r="B64" s="34">
        <v>0</v>
      </c>
      <c r="C64" s="26">
        <v>0</v>
      </c>
      <c r="D64" s="26">
        <v>0</v>
      </c>
      <c r="E64" s="26">
        <v>0</v>
      </c>
      <c r="F64" s="26">
        <f t="shared" si="6"/>
        <v>0</v>
      </c>
    </row>
    <row r="65" spans="1:9" ht="15" customHeight="1" x14ac:dyDescent="0.25">
      <c r="A65" s="10" t="s">
        <v>55</v>
      </c>
      <c r="B65" s="34">
        <v>0</v>
      </c>
      <c r="C65" s="26">
        <v>0</v>
      </c>
      <c r="D65" s="26">
        <v>0</v>
      </c>
      <c r="E65" s="26">
        <v>0</v>
      </c>
      <c r="F65" s="26">
        <f t="shared" si="6"/>
        <v>0</v>
      </c>
    </row>
    <row r="66" spans="1:9" ht="15" customHeight="1" x14ac:dyDescent="0.25">
      <c r="A66" s="10" t="s">
        <v>56</v>
      </c>
      <c r="B66" s="34">
        <v>0</v>
      </c>
      <c r="C66" s="26">
        <v>0</v>
      </c>
      <c r="D66" s="26">
        <v>0</v>
      </c>
      <c r="E66" s="26">
        <v>0</v>
      </c>
      <c r="F66" s="26">
        <f t="shared" si="6"/>
        <v>0</v>
      </c>
    </row>
    <row r="67" spans="1:9" ht="15" customHeight="1" x14ac:dyDescent="0.25">
      <c r="A67" s="10" t="s">
        <v>80</v>
      </c>
      <c r="B67" s="34">
        <v>0</v>
      </c>
      <c r="C67" s="26">
        <v>0</v>
      </c>
      <c r="D67" s="26">
        <v>0</v>
      </c>
      <c r="E67" s="26">
        <v>0</v>
      </c>
      <c r="F67" s="26">
        <f t="shared" si="6"/>
        <v>0</v>
      </c>
    </row>
    <row r="68" spans="1:9" ht="15" customHeight="1" x14ac:dyDescent="0.25">
      <c r="A68" s="9" t="s">
        <v>57</v>
      </c>
      <c r="B68" s="36">
        <f>SUM(B69:B70)</f>
        <v>0</v>
      </c>
      <c r="C68" s="24">
        <f>SUM(C69:C70)</f>
        <v>0</v>
      </c>
      <c r="D68" s="24">
        <f>SUM(D69:D70)</f>
        <v>0</v>
      </c>
      <c r="E68" s="24">
        <f>SUM(E69:E70)</f>
        <v>0</v>
      </c>
      <c r="F68" s="26">
        <f t="shared" si="6"/>
        <v>0</v>
      </c>
    </row>
    <row r="69" spans="1:9" ht="15" customHeight="1" x14ac:dyDescent="0.25">
      <c r="A69" s="10" t="s">
        <v>58</v>
      </c>
      <c r="B69" s="34">
        <v>0</v>
      </c>
      <c r="C69" s="26">
        <v>0</v>
      </c>
      <c r="D69" s="26">
        <v>0</v>
      </c>
      <c r="E69" s="26">
        <v>0</v>
      </c>
      <c r="F69" s="26">
        <f t="shared" si="6"/>
        <v>0</v>
      </c>
    </row>
    <row r="70" spans="1:9" ht="15" customHeight="1" x14ac:dyDescent="0.25">
      <c r="A70" s="10" t="s">
        <v>59</v>
      </c>
      <c r="B70" s="34">
        <v>0</v>
      </c>
      <c r="C70" s="26">
        <v>0</v>
      </c>
      <c r="D70" s="26">
        <v>0</v>
      </c>
      <c r="E70" s="26">
        <v>0</v>
      </c>
      <c r="F70" s="26">
        <f t="shared" si="6"/>
        <v>0</v>
      </c>
    </row>
    <row r="71" spans="1:9" ht="15" customHeight="1" x14ac:dyDescent="0.25">
      <c r="A71" s="9" t="s">
        <v>60</v>
      </c>
      <c r="B71" s="36">
        <f>SUM(B72:B74)</f>
        <v>0</v>
      </c>
      <c r="C71" s="24">
        <f t="shared" ref="C71:D71" si="9">SUM(C72:C74)</f>
        <v>0</v>
      </c>
      <c r="D71" s="24">
        <f t="shared" si="9"/>
        <v>0</v>
      </c>
      <c r="E71" s="24">
        <f t="shared" ref="E71" si="10">SUM(E72:E74)</f>
        <v>0</v>
      </c>
      <c r="F71" s="26">
        <f t="shared" si="6"/>
        <v>0</v>
      </c>
    </row>
    <row r="72" spans="1:9" ht="15" customHeight="1" x14ac:dyDescent="0.25">
      <c r="A72" s="10" t="s">
        <v>61</v>
      </c>
      <c r="B72" s="37">
        <v>0</v>
      </c>
      <c r="C72" s="29">
        <v>0</v>
      </c>
      <c r="D72" s="29">
        <v>0</v>
      </c>
      <c r="E72" s="29">
        <v>0</v>
      </c>
      <c r="F72" s="26">
        <f t="shared" si="6"/>
        <v>0</v>
      </c>
    </row>
    <row r="73" spans="1:9" ht="15" customHeight="1" x14ac:dyDescent="0.25">
      <c r="A73" s="10" t="s">
        <v>62</v>
      </c>
      <c r="B73" s="37">
        <v>0</v>
      </c>
      <c r="C73" s="29">
        <v>0</v>
      </c>
      <c r="D73" s="29">
        <v>0</v>
      </c>
      <c r="E73" s="29">
        <v>0</v>
      </c>
      <c r="F73" s="26">
        <f t="shared" si="6"/>
        <v>0</v>
      </c>
    </row>
    <row r="74" spans="1:9" ht="15" customHeight="1" x14ac:dyDescent="0.25">
      <c r="A74" s="10" t="s">
        <v>63</v>
      </c>
      <c r="B74" s="37">
        <v>0</v>
      </c>
      <c r="C74" s="29">
        <v>0</v>
      </c>
      <c r="D74" s="29">
        <v>0</v>
      </c>
      <c r="E74" s="29">
        <v>0</v>
      </c>
      <c r="F74" s="26">
        <f t="shared" si="6"/>
        <v>0</v>
      </c>
    </row>
    <row r="75" spans="1:9" ht="15" customHeight="1" x14ac:dyDescent="0.25">
      <c r="A75" s="9" t="s">
        <v>66</v>
      </c>
      <c r="B75" s="38">
        <f>B76</f>
        <v>377400130.27999997</v>
      </c>
      <c r="C75" s="30">
        <f t="shared" ref="C75:E75" si="11">C76</f>
        <v>0</v>
      </c>
      <c r="D75" s="30">
        <f t="shared" si="11"/>
        <v>0</v>
      </c>
      <c r="E75" s="30">
        <f t="shared" si="11"/>
        <v>18115779.019999996</v>
      </c>
      <c r="F75" s="26"/>
    </row>
    <row r="76" spans="1:9" ht="15" customHeight="1" x14ac:dyDescent="0.25">
      <c r="A76" s="9" t="s">
        <v>67</v>
      </c>
      <c r="B76" s="36">
        <f>B77+B78</f>
        <v>377400130.27999997</v>
      </c>
      <c r="C76" s="24">
        <f t="shared" ref="C76:D76" si="12">C77+C78</f>
        <v>0</v>
      </c>
      <c r="D76" s="24">
        <f t="shared" si="12"/>
        <v>0</v>
      </c>
      <c r="E76" s="24">
        <f t="shared" ref="E76" si="13">E77+E78</f>
        <v>18115779.019999996</v>
      </c>
      <c r="F76" s="26"/>
    </row>
    <row r="77" spans="1:9" ht="15" customHeight="1" x14ac:dyDescent="0.25">
      <c r="A77" s="10" t="s">
        <v>68</v>
      </c>
      <c r="B77" s="34">
        <v>377400130.27999997</v>
      </c>
      <c r="C77" s="26">
        <v>0</v>
      </c>
      <c r="D77" s="26">
        <v>0</v>
      </c>
      <c r="E77" s="44">
        <v>18115779.019999996</v>
      </c>
      <c r="F77" s="26"/>
    </row>
    <row r="78" spans="1:9" ht="15" customHeight="1" x14ac:dyDescent="0.25">
      <c r="A78" s="10" t="s">
        <v>69</v>
      </c>
      <c r="B78" s="34">
        <v>0</v>
      </c>
      <c r="C78" s="26">
        <v>0</v>
      </c>
      <c r="D78" s="26">
        <v>0</v>
      </c>
      <c r="E78" s="26">
        <v>0</v>
      </c>
      <c r="F78" s="26">
        <f t="shared" si="6"/>
        <v>0</v>
      </c>
      <c r="G78" s="4"/>
      <c r="I78" t="s">
        <v>87</v>
      </c>
    </row>
    <row r="79" spans="1:9" ht="15" customHeight="1" x14ac:dyDescent="0.25">
      <c r="A79" s="9" t="s">
        <v>70</v>
      </c>
      <c r="B79" s="36">
        <f>SUM(B80:B83)</f>
        <v>0</v>
      </c>
      <c r="C79" s="24">
        <f t="shared" ref="C79:D79" si="14">SUM(C80:C83)</f>
        <v>0</v>
      </c>
      <c r="D79" s="24">
        <f t="shared" si="14"/>
        <v>0</v>
      </c>
      <c r="E79" s="24">
        <f t="shared" ref="E79" si="15">SUM(E80:E83)</f>
        <v>0</v>
      </c>
      <c r="F79" s="26">
        <f t="shared" si="6"/>
        <v>0</v>
      </c>
      <c r="G79" s="4"/>
    </row>
    <row r="80" spans="1:9" ht="15" customHeight="1" x14ac:dyDescent="0.25">
      <c r="A80" s="10" t="s">
        <v>71</v>
      </c>
      <c r="B80" s="34">
        <v>0</v>
      </c>
      <c r="C80" s="26">
        <v>0</v>
      </c>
      <c r="D80" s="26">
        <v>0</v>
      </c>
      <c r="E80" s="26">
        <v>0</v>
      </c>
      <c r="F80" s="26">
        <f t="shared" si="6"/>
        <v>0</v>
      </c>
    </row>
    <row r="81" spans="1:7" ht="15" customHeight="1" x14ac:dyDescent="0.25">
      <c r="A81" s="10" t="s">
        <v>72</v>
      </c>
      <c r="B81" s="34">
        <v>0</v>
      </c>
      <c r="C81" s="26">
        <v>0</v>
      </c>
      <c r="D81" s="26">
        <v>0</v>
      </c>
      <c r="E81" s="26">
        <v>0</v>
      </c>
      <c r="F81" s="26">
        <f t="shared" si="6"/>
        <v>0</v>
      </c>
      <c r="G81" s="3"/>
    </row>
    <row r="82" spans="1:7" ht="15" customHeight="1" x14ac:dyDescent="0.25">
      <c r="A82" s="9" t="s">
        <v>73</v>
      </c>
      <c r="B82" s="36">
        <f>B83</f>
        <v>0</v>
      </c>
      <c r="C82" s="24">
        <f t="shared" ref="C82:E82" si="16">C83</f>
        <v>0</v>
      </c>
      <c r="D82" s="24">
        <f t="shared" si="16"/>
        <v>0</v>
      </c>
      <c r="E82" s="24">
        <f t="shared" si="16"/>
        <v>0</v>
      </c>
      <c r="F82" s="26">
        <f t="shared" si="6"/>
        <v>0</v>
      </c>
      <c r="G82" s="6"/>
    </row>
    <row r="83" spans="1:7" ht="15" customHeight="1" x14ac:dyDescent="0.25">
      <c r="A83" s="10" t="s">
        <v>74</v>
      </c>
      <c r="B83" s="26">
        <v>0</v>
      </c>
      <c r="C83" s="26">
        <v>0</v>
      </c>
      <c r="D83" s="26">
        <v>0</v>
      </c>
      <c r="E83" s="26">
        <v>0</v>
      </c>
      <c r="F83" s="26">
        <f t="shared" si="6"/>
        <v>0</v>
      </c>
    </row>
    <row r="84" spans="1:7" ht="15" customHeight="1" x14ac:dyDescent="0.25">
      <c r="A84" s="2" t="s">
        <v>64</v>
      </c>
      <c r="B84" s="31">
        <f>B11+B17+B27+B37+B46+B53+B68+B71+B75+B79+B82</f>
        <v>480574212.75</v>
      </c>
      <c r="C84" s="31">
        <f>C11+C17+C27+C37+C46+C53+C68+C71+C75+C79+C82</f>
        <v>316101411.47000003</v>
      </c>
      <c r="D84" s="31">
        <f>D11+D17+D27+D37+D46+D53+D68+D71+D75+D79+D82-1</f>
        <v>182189415.97000003</v>
      </c>
      <c r="E84" s="31">
        <f>E11+E17+E27+E37+E46+E53+E68+E71+E75+E79+E82</f>
        <v>88681322.310000002</v>
      </c>
      <c r="F84" s="31">
        <f>F11+F17+F27+F37+F46+F53+F68+F71+F75+F79+F82-1</f>
        <v>672030453.20000005</v>
      </c>
      <c r="G84" s="6"/>
    </row>
    <row r="85" spans="1:7" ht="15" customHeight="1" x14ac:dyDescent="0.25">
      <c r="A85" s="13" t="s">
        <v>85</v>
      </c>
      <c r="B85" s="5"/>
    </row>
    <row r="86" spans="1:7" ht="15" customHeight="1" x14ac:dyDescent="0.25">
      <c r="B86" s="5"/>
    </row>
    <row r="87" spans="1:7" ht="15" customHeight="1" x14ac:dyDescent="0.25">
      <c r="A87" s="7"/>
      <c r="B87" s="5"/>
      <c r="F87" s="5"/>
    </row>
    <row r="88" spans="1:7" ht="15" customHeight="1" x14ac:dyDescent="0.25">
      <c r="A88" s="14"/>
      <c r="C88" s="7"/>
      <c r="D88" s="7"/>
      <c r="E88" s="7"/>
    </row>
  </sheetData>
  <mergeCells count="7">
    <mergeCell ref="A8:A9"/>
    <mergeCell ref="B8:F8"/>
    <mergeCell ref="A2:F2"/>
    <mergeCell ref="A3:F3"/>
    <mergeCell ref="A4:F4"/>
    <mergeCell ref="A5:F5"/>
    <mergeCell ref="A6:F6"/>
  </mergeCells>
  <printOptions horizontalCentered="1" verticalCentered="1"/>
  <pageMargins left="0.11811023622047245" right="0.11811023622047245" top="0.19685039370078741" bottom="0" header="0.31496062992125984" footer="0"/>
  <pageSetup paperSize="5" scale="54" orientation="portrait" r:id="rId1"/>
  <rowBreaks count="1" manualBreakCount="1">
    <brk id="7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Junior Gonzalo Disla Peralta</cp:lastModifiedBy>
  <cp:lastPrinted>2025-04-16T17:41:32Z</cp:lastPrinted>
  <dcterms:created xsi:type="dcterms:W3CDTF">2021-07-29T18:58:50Z</dcterms:created>
  <dcterms:modified xsi:type="dcterms:W3CDTF">2025-05-20T14:03:22Z</dcterms:modified>
</cp:coreProperties>
</file>