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E BEST\Desktop\"/>
    </mc:Choice>
  </mc:AlternateContent>
  <bookViews>
    <workbookView xWindow="0" yWindow="0" windowWidth="15360" windowHeight="7665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'!$C$1:$R$96</definedName>
    <definedName name="_xlnm.Print_Area" localSheetId="2">'P3 Ejecucion '!$C$1:$P$94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2" l="1"/>
  <c r="E72" i="2"/>
  <c r="E64" i="2"/>
  <c r="E54" i="2"/>
  <c r="E38" i="2"/>
  <c r="E28" i="2"/>
  <c r="E18" i="2"/>
  <c r="E12" i="2"/>
  <c r="O79" i="3"/>
  <c r="O76" i="3"/>
  <c r="O71" i="3"/>
  <c r="O53" i="3"/>
  <c r="O37" i="3"/>
  <c r="O27" i="3"/>
  <c r="O17" i="3"/>
  <c r="O11" i="3"/>
  <c r="P80" i="2" l="1"/>
  <c r="P77" i="2"/>
  <c r="P72" i="2"/>
  <c r="P54" i="2"/>
  <c r="P38" i="2"/>
  <c r="P28" i="2"/>
  <c r="P18" i="2"/>
  <c r="P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P80" i="3" l="1"/>
  <c r="P75" i="3"/>
  <c r="P74" i="3"/>
  <c r="P73" i="3"/>
  <c r="P72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81" i="2" l="1"/>
  <c r="R73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R18" i="2" l="1"/>
  <c r="M80" i="2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R65" i="2" l="1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P79" i="3"/>
  <c r="N79" i="3"/>
  <c r="J79" i="3"/>
  <c r="I79" i="3"/>
  <c r="H79" i="3"/>
  <c r="G79" i="3"/>
  <c r="F79" i="3"/>
  <c r="E79" i="3"/>
  <c r="D79" i="3"/>
  <c r="P76" i="3"/>
  <c r="N76" i="3"/>
  <c r="J76" i="3"/>
  <c r="I76" i="3"/>
  <c r="H76" i="3"/>
  <c r="G76" i="3"/>
  <c r="F76" i="3"/>
  <c r="E76" i="3"/>
  <c r="D76" i="3"/>
  <c r="N71" i="3"/>
  <c r="J71" i="3"/>
  <c r="I71" i="3"/>
  <c r="H71" i="3"/>
  <c r="G71" i="3"/>
  <c r="F71" i="3"/>
  <c r="E71" i="3"/>
  <c r="D71" i="3"/>
  <c r="N53" i="3"/>
  <c r="J53" i="3"/>
  <c r="I53" i="3"/>
  <c r="H53" i="3"/>
  <c r="G53" i="3"/>
  <c r="F53" i="3"/>
  <c r="E53" i="3"/>
  <c r="D53" i="3"/>
  <c r="P37" i="3"/>
  <c r="N37" i="3"/>
  <c r="J37" i="3"/>
  <c r="I37" i="3"/>
  <c r="H37" i="3"/>
  <c r="G37" i="3"/>
  <c r="F37" i="3"/>
  <c r="E37" i="3"/>
  <c r="D37" i="3"/>
  <c r="N27" i="3"/>
  <c r="J27" i="3"/>
  <c r="I27" i="3"/>
  <c r="H27" i="3"/>
  <c r="G27" i="3"/>
  <c r="F27" i="3"/>
  <c r="E27" i="3"/>
  <c r="D27" i="3"/>
  <c r="P26" i="3"/>
  <c r="N17" i="3"/>
  <c r="J17" i="3"/>
  <c r="I17" i="3"/>
  <c r="H17" i="3"/>
  <c r="G17" i="3"/>
  <c r="F17" i="3"/>
  <c r="E17" i="3"/>
  <c r="D17" i="3"/>
  <c r="N11" i="3"/>
  <c r="J11" i="3"/>
  <c r="I11" i="3"/>
  <c r="H11" i="3"/>
  <c r="G11" i="3"/>
  <c r="F11" i="3"/>
  <c r="E11" i="3"/>
  <c r="D11" i="3"/>
  <c r="P17" i="3" l="1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 l="1"/>
  <c r="D80" i="1"/>
  <c r="D72" i="1"/>
  <c r="D69" i="1"/>
  <c r="D64" i="1"/>
  <c r="D54" i="1"/>
  <c r="D47" i="1"/>
  <c r="D38" i="1"/>
  <c r="D28" i="1"/>
  <c r="D18" i="1"/>
  <c r="D12" i="1"/>
  <c r="D80" i="2"/>
  <c r="D72" i="2"/>
  <c r="D69" i="2"/>
  <c r="D64" i="2"/>
  <c r="D54" i="2"/>
  <c r="D47" i="2"/>
  <c r="D38" i="2"/>
  <c r="D28" i="2"/>
  <c r="D18" i="2"/>
  <c r="D12" i="2"/>
  <c r="R75" i="2"/>
  <c r="R74" i="2"/>
  <c r="R68" i="2"/>
  <c r="R67" i="2"/>
  <c r="R66" i="2"/>
  <c r="D85" i="2" l="1"/>
  <c r="D85" i="1"/>
  <c r="R80" i="2"/>
  <c r="Q80" i="2"/>
  <c r="N80" i="2"/>
  <c r="L80" i="2"/>
  <c r="K80" i="2"/>
  <c r="J80" i="2"/>
  <c r="I80" i="2"/>
  <c r="H80" i="2"/>
  <c r="G80" i="2"/>
  <c r="F80" i="2"/>
  <c r="R77" i="2"/>
  <c r="Q77" i="2"/>
  <c r="N77" i="2"/>
  <c r="L77" i="2"/>
  <c r="K77" i="2"/>
  <c r="J77" i="2"/>
  <c r="I77" i="2"/>
  <c r="H77" i="2"/>
  <c r="G77" i="2"/>
  <c r="F77" i="2"/>
  <c r="R72" i="2"/>
  <c r="Q72" i="2"/>
  <c r="N72" i="2"/>
  <c r="L72" i="2"/>
  <c r="K72" i="2"/>
  <c r="J72" i="2"/>
  <c r="I72" i="2"/>
  <c r="H72" i="2"/>
  <c r="G72" i="2"/>
  <c r="F72" i="2"/>
  <c r="R54" i="2"/>
  <c r="Q54" i="2"/>
  <c r="N54" i="2"/>
  <c r="L54" i="2"/>
  <c r="K54" i="2"/>
  <c r="J54" i="2"/>
  <c r="I54" i="2"/>
  <c r="H54" i="2"/>
  <c r="G54" i="2"/>
  <c r="F54" i="2"/>
  <c r="R38" i="2"/>
  <c r="Q38" i="2"/>
  <c r="N38" i="2"/>
  <c r="L38" i="2"/>
  <c r="K38" i="2"/>
  <c r="J38" i="2"/>
  <c r="I38" i="2"/>
  <c r="H38" i="2"/>
  <c r="G38" i="2"/>
  <c r="F38" i="2"/>
  <c r="R28" i="2"/>
  <c r="Q28" i="2"/>
  <c r="N28" i="2"/>
  <c r="L28" i="2"/>
  <c r="K28" i="2"/>
  <c r="I28" i="2"/>
  <c r="H28" i="2"/>
  <c r="G28" i="2"/>
  <c r="F28" i="2"/>
  <c r="R12" i="2"/>
  <c r="Q18" i="2"/>
  <c r="N18" i="2"/>
  <c r="L18" i="2"/>
  <c r="K18" i="2"/>
  <c r="J18" i="2"/>
  <c r="I18" i="2"/>
  <c r="H18" i="2"/>
  <c r="G18" i="2"/>
  <c r="F18" i="2"/>
  <c r="Q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R85" i="2"/>
  <c r="N12" i="2"/>
  <c r="N85" i="2" s="1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<sst xmlns="http://schemas.openxmlformats.org/spreadsheetml/2006/main" count="289" uniqueCount="107">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</sst>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$_-;\-* #,##0.00\ _$_-;_-* &quot;-&quot;??\ _$_-;_-@_-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5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164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7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7" fontId="0" fillId="2" borderId="2" xfId="0" applyNumberFormat="1" applyFont="1" applyFill="1" applyBorder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0" applyNumberForma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7" fontId="2" fillId="3" borderId="3" xfId="1" applyNumberFormat="1" applyFont="1" applyFill="1" applyBorder="1" applyAlignment="1">
      <alignment horizontal="center" vertical="center" wrapText="1"/>
    </xf>
    <xf numFmtId="167" fontId="2" fillId="3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93"/>
  <sheetViews>
    <sheetView showGridLines="0" tabSelected="1" topLeftCell="B1" zoomScale="85" zoomScaleNormal="85" workbookViewId="0">
      <selection activeCell="G78" sqref="G78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6.85546875" style="13" bestFit="1" customWidth="1"/>
    <col min="7" max="7" width="16.7109375" bestFit="1" customWidth="1"/>
    <col min="8" max="8" width="13.140625" bestFit="1" customWidth="1"/>
  </cols>
  <sheetData>
    <row r="3" spans="2:13" ht="28.5" customHeight="1" x14ac:dyDescent="0.25">
      <c r="C3" s="42" t="s">
        <v>99</v>
      </c>
      <c r="D3" s="43"/>
      <c r="E3" s="43"/>
      <c r="F3" s="35"/>
      <c r="G3" s="5"/>
      <c r="H3" s="5"/>
      <c r="I3" s="5"/>
      <c r="J3" s="5"/>
      <c r="K3" s="5"/>
      <c r="L3" s="5"/>
      <c r="M3" s="5"/>
    </row>
    <row r="4" spans="2:13" ht="21" customHeight="1" x14ac:dyDescent="0.25">
      <c r="C4" s="40" t="s">
        <v>98</v>
      </c>
      <c r="D4" s="41"/>
      <c r="E4" s="41"/>
      <c r="F4" s="36"/>
      <c r="G4" s="6"/>
      <c r="H4" s="6"/>
      <c r="I4" s="6"/>
      <c r="J4" s="6"/>
      <c r="K4" s="6"/>
      <c r="L4" s="6"/>
      <c r="M4" s="6"/>
    </row>
    <row r="5" spans="2:13" ht="15.75" x14ac:dyDescent="0.25">
      <c r="C5" s="49" t="s">
        <v>100</v>
      </c>
      <c r="D5" s="50"/>
      <c r="E5" s="50"/>
      <c r="F5" s="37"/>
      <c r="G5" s="7"/>
      <c r="H5" s="7"/>
      <c r="I5" s="7"/>
      <c r="J5" s="7"/>
      <c r="K5" s="7"/>
      <c r="L5" s="7"/>
      <c r="M5" s="7"/>
    </row>
    <row r="6" spans="2:13" ht="15.75" customHeight="1" x14ac:dyDescent="0.25">
      <c r="C6" s="44" t="s">
        <v>76</v>
      </c>
      <c r="D6" s="45"/>
      <c r="E6" s="45"/>
      <c r="F6" s="38"/>
      <c r="G6" s="8"/>
      <c r="H6" s="8"/>
      <c r="I6" s="8"/>
      <c r="J6" s="8"/>
      <c r="K6" s="8"/>
      <c r="L6" s="8"/>
      <c r="M6" s="8"/>
    </row>
    <row r="7" spans="2:13" ht="15.75" customHeight="1" x14ac:dyDescent="0.25">
      <c r="B7" s="9"/>
      <c r="C7" s="44" t="s">
        <v>77</v>
      </c>
      <c r="D7" s="45"/>
      <c r="E7" s="45"/>
      <c r="F7" s="38"/>
      <c r="G7" s="8"/>
      <c r="H7" s="8"/>
      <c r="I7" s="8"/>
      <c r="J7" s="8"/>
      <c r="K7" s="8"/>
      <c r="L7" s="8"/>
      <c r="M7" s="8"/>
    </row>
    <row r="9" spans="2:13" ht="15" customHeight="1" x14ac:dyDescent="0.25">
      <c r="C9" s="46" t="s">
        <v>66</v>
      </c>
      <c r="D9" s="47" t="s">
        <v>94</v>
      </c>
      <c r="E9" s="47" t="s">
        <v>93</v>
      </c>
    </row>
    <row r="10" spans="2:13" ht="23.25" customHeight="1" x14ac:dyDescent="0.25">
      <c r="C10" s="46"/>
      <c r="D10" s="48"/>
      <c r="E10" s="48"/>
    </row>
    <row r="11" spans="2:13" x14ac:dyDescent="0.25">
      <c r="C11" s="1" t="s">
        <v>0</v>
      </c>
      <c r="D11" s="2"/>
      <c r="E11" s="2"/>
    </row>
    <row r="12" spans="2:13" x14ac:dyDescent="0.25">
      <c r="C12" s="3" t="s">
        <v>1</v>
      </c>
      <c r="D12" s="17">
        <f>SUM(D13:D17)</f>
        <v>713592000</v>
      </c>
      <c r="E12" s="17">
        <f>SUM(E13:E17)</f>
        <v>879612414.56999993</v>
      </c>
    </row>
    <row r="13" spans="2:13" x14ac:dyDescent="0.25">
      <c r="C13" s="4" t="s">
        <v>2</v>
      </c>
      <c r="D13" s="18">
        <v>605300000</v>
      </c>
      <c r="E13" s="18">
        <v>634800000</v>
      </c>
      <c r="G13" s="39"/>
    </row>
    <row r="14" spans="2:13" x14ac:dyDescent="0.25">
      <c r="C14" s="4" t="s">
        <v>3</v>
      </c>
      <c r="D14" s="18">
        <v>25000000</v>
      </c>
      <c r="E14" s="18">
        <v>25000000</v>
      </c>
    </row>
    <row r="15" spans="2:13" x14ac:dyDescent="0.25">
      <c r="C15" s="4" t="s">
        <v>4</v>
      </c>
      <c r="D15" s="18"/>
      <c r="E15" s="18"/>
    </row>
    <row r="16" spans="2:13" x14ac:dyDescent="0.25">
      <c r="C16" s="4" t="s">
        <v>5</v>
      </c>
      <c r="D16" s="18">
        <v>9900000</v>
      </c>
      <c r="E16" s="18">
        <v>146420414.56999999</v>
      </c>
    </row>
    <row r="17" spans="3:8" x14ac:dyDescent="0.25">
      <c r="C17" s="4" t="s">
        <v>6</v>
      </c>
      <c r="D17" s="18">
        <v>73392000</v>
      </c>
      <c r="E17" s="18">
        <v>73392000</v>
      </c>
    </row>
    <row r="18" spans="3:8" x14ac:dyDescent="0.25">
      <c r="C18" s="3" t="s">
        <v>7</v>
      </c>
      <c r="D18" s="17">
        <f>SUM(D19:D27)</f>
        <v>110088810</v>
      </c>
      <c r="E18" s="17">
        <f>SUM(E19:E27)</f>
        <v>257594772.84999999</v>
      </c>
    </row>
    <row r="19" spans="3:8" x14ac:dyDescent="0.25">
      <c r="C19" s="4" t="s">
        <v>8</v>
      </c>
      <c r="D19" s="18">
        <v>17550000</v>
      </c>
      <c r="E19" s="18">
        <v>18350000</v>
      </c>
    </row>
    <row r="20" spans="3:8" x14ac:dyDescent="0.25">
      <c r="C20" s="4" t="s">
        <v>9</v>
      </c>
      <c r="D20" s="18">
        <v>11849414</v>
      </c>
      <c r="E20" s="18">
        <v>16849414</v>
      </c>
      <c r="G20" s="39"/>
    </row>
    <row r="21" spans="3:8" x14ac:dyDescent="0.25">
      <c r="C21" s="4" t="s">
        <v>10</v>
      </c>
      <c r="D21" s="18">
        <v>7880000</v>
      </c>
      <c r="E21" s="18">
        <v>52280000</v>
      </c>
      <c r="G21" s="39"/>
    </row>
    <row r="22" spans="3:8" x14ac:dyDescent="0.25">
      <c r="C22" s="4" t="s">
        <v>11</v>
      </c>
      <c r="D22" s="18">
        <v>46900000</v>
      </c>
      <c r="E22" s="18">
        <v>114205962.84999999</v>
      </c>
      <c r="G22" s="39"/>
      <c r="H22" s="39"/>
    </row>
    <row r="23" spans="3:8" x14ac:dyDescent="0.25">
      <c r="C23" s="4" t="s">
        <v>12</v>
      </c>
      <c r="D23" s="18">
        <v>1850000</v>
      </c>
      <c r="E23" s="18">
        <v>3900000</v>
      </c>
    </row>
    <row r="24" spans="3:8" x14ac:dyDescent="0.25">
      <c r="C24" s="4" t="s">
        <v>13</v>
      </c>
      <c r="D24" s="18">
        <v>3000000</v>
      </c>
      <c r="E24" s="18">
        <v>8000000</v>
      </c>
    </row>
    <row r="25" spans="3:8" x14ac:dyDescent="0.25">
      <c r="C25" s="4" t="s">
        <v>14</v>
      </c>
      <c r="D25" s="18">
        <v>11200000</v>
      </c>
      <c r="E25" s="18">
        <v>13500000</v>
      </c>
      <c r="G25" s="39"/>
    </row>
    <row r="26" spans="3:8" x14ac:dyDescent="0.25">
      <c r="C26" s="4" t="s">
        <v>15</v>
      </c>
      <c r="D26" s="18">
        <v>9859396</v>
      </c>
      <c r="E26" s="18">
        <v>30509396</v>
      </c>
      <c r="G26" s="39"/>
    </row>
    <row r="27" spans="3:8" x14ac:dyDescent="0.25">
      <c r="C27" s="4" t="s">
        <v>16</v>
      </c>
      <c r="D27" s="18"/>
      <c r="E27" s="18"/>
    </row>
    <row r="28" spans="3:8" x14ac:dyDescent="0.25">
      <c r="C28" s="3" t="s">
        <v>17</v>
      </c>
      <c r="D28" s="17">
        <f>SUM(D29:D37)</f>
        <v>201390586</v>
      </c>
      <c r="E28" s="17">
        <f>SUM(E29:E37)</f>
        <v>749590586</v>
      </c>
    </row>
    <row r="29" spans="3:8" x14ac:dyDescent="0.25">
      <c r="C29" s="4" t="s">
        <v>18</v>
      </c>
      <c r="D29" s="18">
        <v>172300000</v>
      </c>
      <c r="E29" s="18">
        <v>621850000</v>
      </c>
      <c r="G29" s="24"/>
    </row>
    <row r="30" spans="3:8" x14ac:dyDescent="0.25">
      <c r="C30" s="4" t="s">
        <v>19</v>
      </c>
      <c r="D30" s="18">
        <v>1450000</v>
      </c>
      <c r="E30" s="18">
        <v>37450000</v>
      </c>
      <c r="G30" s="24"/>
    </row>
    <row r="31" spans="3:8" x14ac:dyDescent="0.25">
      <c r="C31" s="4" t="s">
        <v>20</v>
      </c>
      <c r="D31" s="18">
        <v>1250000</v>
      </c>
      <c r="E31" s="18">
        <v>2250000</v>
      </c>
    </row>
    <row r="32" spans="3:8" x14ac:dyDescent="0.25">
      <c r="C32" s="4" t="s">
        <v>21</v>
      </c>
      <c r="D32" s="18">
        <v>200000</v>
      </c>
      <c r="E32" s="18">
        <v>200000</v>
      </c>
    </row>
    <row r="33" spans="3:7" x14ac:dyDescent="0.25">
      <c r="C33" s="4" t="s">
        <v>22</v>
      </c>
      <c r="D33" s="18">
        <v>14500000</v>
      </c>
      <c r="E33" s="18">
        <v>31800000</v>
      </c>
      <c r="G33" s="24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7350000</v>
      </c>
      <c r="E35" s="18">
        <v>43850000</v>
      </c>
      <c r="G35" s="24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4340586</v>
      </c>
      <c r="E37" s="18">
        <v>12190586</v>
      </c>
      <c r="G37" s="39"/>
    </row>
    <row r="38" spans="3:7" x14ac:dyDescent="0.25">
      <c r="C38" s="3" t="s">
        <v>27</v>
      </c>
      <c r="D38" s="17">
        <f>SUM(D39:D46)</f>
        <v>2500000</v>
      </c>
      <c r="E38" s="17">
        <f>SUM(E39:E46)</f>
        <v>2500000</v>
      </c>
    </row>
    <row r="39" spans="3:7" x14ac:dyDescent="0.25">
      <c r="C39" s="4" t="s">
        <v>28</v>
      </c>
      <c r="D39" s="18">
        <v>2500000</v>
      </c>
      <c r="E39" s="18">
        <v>2500000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17358000</v>
      </c>
      <c r="E54" s="17">
        <f>SUM(E55:E63)</f>
        <v>18608000</v>
      </c>
    </row>
    <row r="55" spans="3:5" x14ac:dyDescent="0.25">
      <c r="C55" s="4" t="s">
        <v>44</v>
      </c>
      <c r="D55" s="18">
        <v>16968000</v>
      </c>
      <c r="E55" s="18">
        <v>16968000</v>
      </c>
    </row>
    <row r="56" spans="3:5" x14ac:dyDescent="0.25">
      <c r="C56" s="4" t="s">
        <v>45</v>
      </c>
      <c r="D56" s="18">
        <v>190000</v>
      </c>
      <c r="E56" s="18">
        <v>190000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200000</v>
      </c>
      <c r="E59" s="18">
        <v>1450000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10000000</v>
      </c>
      <c r="E64" s="17">
        <f>SUM(E65:E68)</f>
        <v>10000000</v>
      </c>
    </row>
    <row r="65" spans="3:5" x14ac:dyDescent="0.25">
      <c r="C65" s="4" t="s">
        <v>54</v>
      </c>
      <c r="D65" s="18">
        <v>10000000</v>
      </c>
      <c r="E65" s="18">
        <v>10000000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2400000</v>
      </c>
      <c r="E72" s="17">
        <f>SUM(E73:E75)</f>
        <v>2400000</v>
      </c>
    </row>
    <row r="73" spans="3:5" x14ac:dyDescent="0.25">
      <c r="C73" s="4" t="s">
        <v>62</v>
      </c>
      <c r="D73" s="18">
        <v>2400000</v>
      </c>
      <c r="E73" s="18">
        <v>2400000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101760000</v>
      </c>
      <c r="E80" s="17">
        <f>SUM(E81:E82)</f>
        <v>181760000</v>
      </c>
    </row>
    <row r="81" spans="3:7" x14ac:dyDescent="0.25">
      <c r="C81" s="4" t="s">
        <v>72</v>
      </c>
      <c r="D81" s="18">
        <v>101760000</v>
      </c>
      <c r="E81" s="18">
        <v>181760000</v>
      </c>
    </row>
    <row r="82" spans="3:7" x14ac:dyDescent="0.25">
      <c r="C82" s="4" t="s">
        <v>73</v>
      </c>
      <c r="D82" s="18"/>
      <c r="E82" s="18"/>
    </row>
    <row r="83" spans="3:7" x14ac:dyDescent="0.25">
      <c r="C83" s="3" t="s">
        <v>74</v>
      </c>
      <c r="D83" s="17"/>
      <c r="E83" s="17"/>
    </row>
    <row r="84" spans="3:7" x14ac:dyDescent="0.25">
      <c r="C84" s="4" t="s">
        <v>75</v>
      </c>
      <c r="D84" s="18"/>
      <c r="E84" s="18"/>
    </row>
    <row r="85" spans="3:7" x14ac:dyDescent="0.25">
      <c r="C85" s="33" t="s">
        <v>65</v>
      </c>
      <c r="D85" s="34">
        <f>D80+D77+D72+D68+D64+D54+D47+D38+D28+D18+D12</f>
        <v>1159089396</v>
      </c>
      <c r="E85" s="34">
        <f>E80+E77+E72+E68+E64+E54+E47+E38+E28+E18+E12</f>
        <v>2102065773.4199998</v>
      </c>
      <c r="G85" s="24"/>
    </row>
    <row r="90" spans="3:7" ht="15.75" thickBot="1" x14ac:dyDescent="0.3"/>
    <row r="91" spans="3:7" ht="26.25" customHeight="1" thickBot="1" x14ac:dyDescent="0.3">
      <c r="C91" s="25" t="s">
        <v>95</v>
      </c>
    </row>
    <row r="92" spans="3:7" ht="33.75" customHeight="1" thickBot="1" x14ac:dyDescent="0.3">
      <c r="C92" s="11" t="s">
        <v>96</v>
      </c>
    </row>
    <row r="93" spans="3:7" ht="60.75" thickBot="1" x14ac:dyDescent="0.3">
      <c r="C93" s="12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94"/>
  <sheetViews>
    <sheetView topLeftCell="C70" zoomScale="80" zoomScaleNormal="80" workbookViewId="0">
      <selection activeCell="E96" sqref="E96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6" width="13.42578125" customWidth="1"/>
    <col min="17" max="17" width="13.42578125" bestFit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2" t="s">
        <v>99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3:19" ht="21" customHeight="1" x14ac:dyDescent="0.25">
      <c r="C4" s="40" t="s">
        <v>98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3:19" ht="15.75" x14ac:dyDescent="0.25">
      <c r="C5" s="49" t="s">
        <v>100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3:19" ht="15.75" customHeight="1" x14ac:dyDescent="0.25">
      <c r="C6" s="44" t="s">
        <v>92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3:19" ht="15.75" customHeight="1" x14ac:dyDescent="0.25">
      <c r="C7" s="45" t="s">
        <v>77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9" spans="3:19" ht="25.5" customHeight="1" x14ac:dyDescent="0.25">
      <c r="C9" s="46" t="s">
        <v>66</v>
      </c>
      <c r="D9" s="56" t="s">
        <v>94</v>
      </c>
      <c r="E9" s="47" t="s">
        <v>93</v>
      </c>
      <c r="F9" s="53" t="s">
        <v>91</v>
      </c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3:19" x14ac:dyDescent="0.25">
      <c r="C10" s="46"/>
      <c r="D10" s="57"/>
      <c r="E10" s="48"/>
      <c r="F10" s="31" t="s">
        <v>79</v>
      </c>
      <c r="G10" s="31" t="s">
        <v>80</v>
      </c>
      <c r="H10" s="31" t="s">
        <v>81</v>
      </c>
      <c r="I10" s="31" t="s">
        <v>82</v>
      </c>
      <c r="J10" s="32" t="s">
        <v>83</v>
      </c>
      <c r="K10" s="31" t="s">
        <v>84</v>
      </c>
      <c r="L10" s="32" t="s">
        <v>85</v>
      </c>
      <c r="M10" s="31" t="s">
        <v>86</v>
      </c>
      <c r="N10" s="31" t="s">
        <v>87</v>
      </c>
      <c r="O10" s="31" t="s">
        <v>88</v>
      </c>
      <c r="P10" s="31" t="s">
        <v>89</v>
      </c>
      <c r="Q10" s="32" t="s">
        <v>90</v>
      </c>
      <c r="R10" s="31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713592000</v>
      </c>
      <c r="E12" s="17">
        <f>SUM(E13:E17)</f>
        <v>879612414.56999993</v>
      </c>
      <c r="F12" s="17">
        <f>SUM(F13:F17)</f>
        <v>55222211.049999997</v>
      </c>
      <c r="G12" s="17">
        <f t="shared" ref="G12:R12" si="0">SUM(G13:G17)</f>
        <v>79470367.989999995</v>
      </c>
      <c r="H12" s="17">
        <f t="shared" si="0"/>
        <v>83210035.439999998</v>
      </c>
      <c r="I12" s="17">
        <f t="shared" si="0"/>
        <v>69363431.150000006</v>
      </c>
      <c r="J12" s="17">
        <f t="shared" si="0"/>
        <v>84402013.950000003</v>
      </c>
      <c r="K12" s="17">
        <f t="shared" si="0"/>
        <v>80612694</v>
      </c>
      <c r="L12" s="17">
        <f t="shared" si="0"/>
        <v>127664747.78</v>
      </c>
      <c r="M12" s="17">
        <f t="shared" si="0"/>
        <v>97797784.629999995</v>
      </c>
      <c r="N12" s="17">
        <f t="shared" si="0"/>
        <v>87287252.239999995</v>
      </c>
      <c r="O12" s="17">
        <f t="shared" si="0"/>
        <v>84909293.390000001</v>
      </c>
      <c r="P12" s="17">
        <f t="shared" ref="P12" si="1">SUM(P13:P17)</f>
        <v>82264910.899999991</v>
      </c>
      <c r="Q12" s="17">
        <f t="shared" si="0"/>
        <v>131844565.01000001</v>
      </c>
      <c r="R12" s="17">
        <f t="shared" si="0"/>
        <v>1064049307.5300001</v>
      </c>
    </row>
    <row r="13" spans="3:19" x14ac:dyDescent="0.25">
      <c r="C13" s="4" t="s">
        <v>2</v>
      </c>
      <c r="D13" s="18">
        <v>605300000</v>
      </c>
      <c r="E13" s="18">
        <v>634800000</v>
      </c>
      <c r="F13" s="22">
        <v>51046769.659999996</v>
      </c>
      <c r="G13" s="22">
        <v>62948982.119999997</v>
      </c>
      <c r="H13" s="22">
        <v>60981093.090000004</v>
      </c>
      <c r="I13" s="22">
        <v>55622188.710000001</v>
      </c>
      <c r="J13" s="22">
        <v>61669294.100000001</v>
      </c>
      <c r="K13" s="22">
        <v>61096810</v>
      </c>
      <c r="L13" s="22">
        <v>63411412.560000002</v>
      </c>
      <c r="M13" s="18">
        <v>69728092.959999993</v>
      </c>
      <c r="N13" s="18">
        <v>62652466.340000004</v>
      </c>
      <c r="O13" s="18">
        <v>63239254.380000003</v>
      </c>
      <c r="P13" s="18">
        <v>64623255.32</v>
      </c>
      <c r="Q13" s="18">
        <v>66013991.780000001</v>
      </c>
      <c r="R13" s="18">
        <f>SUM(F13:Q13)</f>
        <v>743033611.01999998</v>
      </c>
    </row>
    <row r="14" spans="3:19" x14ac:dyDescent="0.25">
      <c r="C14" s="4" t="s">
        <v>3</v>
      </c>
      <c r="D14" s="18">
        <v>25000000</v>
      </c>
      <c r="E14" s="18">
        <v>25000000</v>
      </c>
      <c r="F14" s="22">
        <v>2923737.33</v>
      </c>
      <c r="G14" s="23">
        <v>2938837.33</v>
      </c>
      <c r="H14" s="22">
        <v>3014875.3</v>
      </c>
      <c r="I14" s="22">
        <v>2973007.7</v>
      </c>
      <c r="J14" s="22">
        <v>3032607.7</v>
      </c>
      <c r="K14" s="22">
        <v>3066108</v>
      </c>
      <c r="L14" s="22">
        <v>3138991.48</v>
      </c>
      <c r="M14" s="18">
        <v>3193248.98</v>
      </c>
      <c r="N14" s="18">
        <v>3290248.98</v>
      </c>
      <c r="O14" s="18">
        <v>3373348.98</v>
      </c>
      <c r="P14" s="18">
        <v>3379948.98</v>
      </c>
      <c r="Q14" s="18">
        <v>3446948.98</v>
      </c>
      <c r="R14" s="18">
        <f>SUM(F14:Q14)</f>
        <v>37771909.739999995</v>
      </c>
    </row>
    <row r="15" spans="3:19" x14ac:dyDescent="0.25">
      <c r="C15" s="4" t="s">
        <v>4</v>
      </c>
      <c r="E15" s="18"/>
      <c r="F15" s="22"/>
      <c r="G15" s="22"/>
      <c r="H15" s="22"/>
      <c r="I15" s="22"/>
      <c r="J15" s="22"/>
      <c r="K15" s="22"/>
      <c r="L15" s="22"/>
      <c r="M15" s="18"/>
      <c r="N15" s="18"/>
      <c r="O15" s="18"/>
      <c r="P15" s="18"/>
      <c r="Q15" s="18"/>
      <c r="R15" s="18">
        <f t="shared" ref="R15:R17" si="2">SUM(F15:Q15)</f>
        <v>0</v>
      </c>
      <c r="S15" s="10"/>
    </row>
    <row r="16" spans="3:19" x14ac:dyDescent="0.25">
      <c r="C16" s="4" t="s">
        <v>5</v>
      </c>
      <c r="D16" s="18">
        <v>9900000</v>
      </c>
      <c r="E16" s="18">
        <v>146420414.56999999</v>
      </c>
      <c r="F16" s="22">
        <v>1171284.17</v>
      </c>
      <c r="G16" s="22">
        <v>5199223.24</v>
      </c>
      <c r="H16" s="22">
        <v>2890785.96</v>
      </c>
      <c r="I16" s="22">
        <v>10768234.74</v>
      </c>
      <c r="J16" s="22">
        <v>11305582.619999999</v>
      </c>
      <c r="K16" s="22">
        <v>8072454</v>
      </c>
      <c r="L16" s="22">
        <v>43954524.390000001</v>
      </c>
      <c r="M16" s="18">
        <v>24876442.690000001</v>
      </c>
      <c r="N16" s="18">
        <v>12601684.68</v>
      </c>
      <c r="O16" s="18">
        <v>9455802.1600000001</v>
      </c>
      <c r="P16" s="18">
        <v>5460451.1299999999</v>
      </c>
      <c r="Q16" s="18">
        <v>53578402.170000002</v>
      </c>
      <c r="R16" s="18">
        <f t="shared" si="2"/>
        <v>189334871.94999999</v>
      </c>
    </row>
    <row r="17" spans="3:20" x14ac:dyDescent="0.25">
      <c r="C17" s="4" t="s">
        <v>6</v>
      </c>
      <c r="D17" s="18">
        <v>73392000</v>
      </c>
      <c r="E17" s="18">
        <v>73392000</v>
      </c>
      <c r="F17" s="22">
        <v>80419.89</v>
      </c>
      <c r="G17" s="22">
        <v>8383325.2999999998</v>
      </c>
      <c r="H17" s="22">
        <v>16323281.09</v>
      </c>
      <c r="I17" s="22"/>
      <c r="J17" s="22">
        <v>8394529.5299999993</v>
      </c>
      <c r="K17" s="22">
        <v>8377322</v>
      </c>
      <c r="L17" s="22">
        <v>17159819.350000001</v>
      </c>
      <c r="M17" s="18"/>
      <c r="N17" s="18">
        <v>8742852.2400000002</v>
      </c>
      <c r="O17" s="18">
        <v>8840887.8699999992</v>
      </c>
      <c r="P17" s="18">
        <v>8801255.4700000007</v>
      </c>
      <c r="Q17" s="18">
        <v>8805222.0800000001</v>
      </c>
      <c r="R17" s="18">
        <f t="shared" si="2"/>
        <v>93908914.820000008</v>
      </c>
    </row>
    <row r="18" spans="3:20" s="14" customFormat="1" x14ac:dyDescent="0.25">
      <c r="C18" s="3" t="s">
        <v>7</v>
      </c>
      <c r="D18" s="17">
        <f>SUM(D19:D27)</f>
        <v>110088810</v>
      </c>
      <c r="E18" s="17">
        <f>SUM(E19:E27)</f>
        <v>257594772.84999999</v>
      </c>
      <c r="F18" s="17">
        <f>SUM(F19:F27)</f>
        <v>11802894.640000001</v>
      </c>
      <c r="G18" s="17">
        <f t="shared" ref="G18:Q18" si="3">SUM(G19:G27)</f>
        <v>14221646.17</v>
      </c>
      <c r="H18" s="17">
        <f t="shared" si="3"/>
        <v>20414919.629999995</v>
      </c>
      <c r="I18" s="17">
        <f t="shared" si="3"/>
        <v>7714442.0300000003</v>
      </c>
      <c r="J18" s="17">
        <f t="shared" si="3"/>
        <v>10412499.18</v>
      </c>
      <c r="K18" s="17">
        <f t="shared" si="3"/>
        <v>6067035</v>
      </c>
      <c r="L18" s="17">
        <f t="shared" si="3"/>
        <v>27927539.619999997</v>
      </c>
      <c r="M18" s="17">
        <f t="shared" si="3"/>
        <v>26869193.909999996</v>
      </c>
      <c r="N18" s="17">
        <f t="shared" si="3"/>
        <v>23633644.759999998</v>
      </c>
      <c r="O18" s="17">
        <f t="shared" si="3"/>
        <v>43581450.209999993</v>
      </c>
      <c r="P18" s="17">
        <f t="shared" ref="P18" si="4">SUM(P19:P27)</f>
        <v>21006353.82</v>
      </c>
      <c r="Q18" s="17">
        <f t="shared" si="3"/>
        <v>33564844.109999999</v>
      </c>
      <c r="R18" s="17">
        <f>SUM(R19:R27)</f>
        <v>247216463.07999998</v>
      </c>
      <c r="T18" s="17"/>
    </row>
    <row r="19" spans="3:20" x14ac:dyDescent="0.25">
      <c r="C19" s="4" t="s">
        <v>8</v>
      </c>
      <c r="D19" s="18">
        <v>17550000</v>
      </c>
      <c r="E19" s="18">
        <v>18350000</v>
      </c>
      <c r="F19" s="22">
        <v>999341.4</v>
      </c>
      <c r="G19" s="22">
        <v>1006074.76</v>
      </c>
      <c r="H19" s="22">
        <v>1453914.04</v>
      </c>
      <c r="I19" s="22">
        <v>971189.07</v>
      </c>
      <c r="J19" s="22">
        <v>958759.92</v>
      </c>
      <c r="K19" s="22">
        <v>1339753</v>
      </c>
      <c r="L19" s="22">
        <v>1007208.99</v>
      </c>
      <c r="M19" s="18">
        <v>1569993.41</v>
      </c>
      <c r="N19" s="18">
        <v>1184798.4099999999</v>
      </c>
      <c r="O19" s="18">
        <v>1661361.28</v>
      </c>
      <c r="P19" s="18">
        <v>1992479.28</v>
      </c>
      <c r="Q19" s="18">
        <v>733779.82</v>
      </c>
      <c r="R19" s="18">
        <f t="shared" ref="R19:R27" si="5">SUM(F19:Q19)</f>
        <v>14878653.379999999</v>
      </c>
      <c r="S19" s="13"/>
    </row>
    <row r="20" spans="3:20" x14ac:dyDescent="0.25">
      <c r="C20" s="4" t="s">
        <v>9</v>
      </c>
      <c r="D20" s="18">
        <v>11849414</v>
      </c>
      <c r="E20" s="18">
        <v>16849414</v>
      </c>
      <c r="F20" s="22">
        <v>87349</v>
      </c>
      <c r="G20" s="22">
        <v>96891.62</v>
      </c>
      <c r="H20" s="22">
        <v>460903</v>
      </c>
      <c r="I20" s="22"/>
      <c r="J20" s="22">
        <v>453300</v>
      </c>
      <c r="K20" s="22">
        <v>532340</v>
      </c>
      <c r="L20" s="22">
        <v>325194.23999999999</v>
      </c>
      <c r="M20" s="18">
        <v>1406169.83</v>
      </c>
      <c r="N20" s="18">
        <v>3957229.51</v>
      </c>
      <c r="O20" s="18">
        <v>2950984.95</v>
      </c>
      <c r="P20" s="18">
        <v>2805406.71</v>
      </c>
      <c r="Q20" s="18">
        <v>2082466.49</v>
      </c>
      <c r="R20" s="18">
        <f t="shared" si="5"/>
        <v>15158235.35</v>
      </c>
      <c r="S20" s="13"/>
    </row>
    <row r="21" spans="3:20" x14ac:dyDescent="0.25">
      <c r="C21" s="4" t="s">
        <v>10</v>
      </c>
      <c r="D21" s="18">
        <v>7880000</v>
      </c>
      <c r="E21" s="18">
        <v>52280000</v>
      </c>
      <c r="F21" s="22">
        <v>2068750</v>
      </c>
      <c r="G21" s="22">
        <v>2236099</v>
      </c>
      <c r="H21" s="22">
        <v>4252200</v>
      </c>
      <c r="I21" s="22">
        <v>3433533.64</v>
      </c>
      <c r="J21" s="22">
        <v>2636800</v>
      </c>
      <c r="K21" s="22">
        <v>2529048</v>
      </c>
      <c r="L21" s="22">
        <v>9727600.5</v>
      </c>
      <c r="M21" s="18">
        <v>4386250</v>
      </c>
      <c r="N21" s="18">
        <v>6033283.4400000004</v>
      </c>
      <c r="O21" s="18">
        <v>5398900</v>
      </c>
      <c r="P21" s="18">
        <v>6853100</v>
      </c>
      <c r="Q21" s="18">
        <v>7924950</v>
      </c>
      <c r="R21" s="18">
        <f t="shared" si="5"/>
        <v>57480514.579999998</v>
      </c>
      <c r="S21" s="13"/>
      <c r="T21" s="18"/>
    </row>
    <row r="22" spans="3:20" x14ac:dyDescent="0.25">
      <c r="C22" s="4" t="s">
        <v>11</v>
      </c>
      <c r="D22" s="18">
        <v>46900000</v>
      </c>
      <c r="E22" s="18">
        <v>114205962.84999999</v>
      </c>
      <c r="F22" s="22">
        <v>7718776</v>
      </c>
      <c r="G22" s="22">
        <v>8998608.6799999997</v>
      </c>
      <c r="H22" s="22">
        <v>12215256</v>
      </c>
      <c r="I22" s="22"/>
      <c r="J22" s="22">
        <v>4628415.4000000004</v>
      </c>
      <c r="K22" s="22"/>
      <c r="L22" s="22">
        <v>12092756.279999999</v>
      </c>
      <c r="M22" s="18">
        <v>12032366.23</v>
      </c>
      <c r="N22" s="18">
        <v>4863724.83</v>
      </c>
      <c r="O22" s="18">
        <v>28404449.93</v>
      </c>
      <c r="P22" s="18">
        <v>4933206.83</v>
      </c>
      <c r="Q22" s="18">
        <v>16589634.199999999</v>
      </c>
      <c r="R22" s="18">
        <f t="shared" si="5"/>
        <v>112477194.38</v>
      </c>
      <c r="S22" s="13"/>
    </row>
    <row r="23" spans="3:20" x14ac:dyDescent="0.25">
      <c r="C23" s="4" t="s">
        <v>12</v>
      </c>
      <c r="D23" s="18">
        <v>1850000</v>
      </c>
      <c r="E23" s="18">
        <v>3900000</v>
      </c>
      <c r="F23" s="22"/>
      <c r="G23" s="22">
        <v>165886.88</v>
      </c>
      <c r="H23" s="22">
        <v>231039.59</v>
      </c>
      <c r="I23" s="22"/>
      <c r="J23" s="22">
        <v>104246</v>
      </c>
      <c r="K23" s="22">
        <v>180823</v>
      </c>
      <c r="L23" s="22">
        <v>1154030</v>
      </c>
      <c r="M23" s="18">
        <v>447851.93</v>
      </c>
      <c r="N23" s="18">
        <v>359277.52</v>
      </c>
      <c r="O23" s="18">
        <v>564708.12</v>
      </c>
      <c r="P23" s="18">
        <v>213132.56</v>
      </c>
      <c r="Q23" s="18">
        <v>1674574</v>
      </c>
      <c r="R23" s="18">
        <f t="shared" si="5"/>
        <v>5095569.5999999996</v>
      </c>
      <c r="S23" s="13"/>
    </row>
    <row r="24" spans="3:20" x14ac:dyDescent="0.25">
      <c r="C24" s="4" t="s">
        <v>13</v>
      </c>
      <c r="D24" s="18">
        <v>3000000</v>
      </c>
      <c r="E24" s="18">
        <v>8000000</v>
      </c>
      <c r="F24" s="22">
        <v>622366.06999999995</v>
      </c>
      <c r="G24" s="22">
        <v>819426.44</v>
      </c>
      <c r="H24" s="22">
        <v>685791.47</v>
      </c>
      <c r="I24" s="22">
        <v>739148.7</v>
      </c>
      <c r="J24" s="22">
        <v>928513.6</v>
      </c>
      <c r="K24" s="22">
        <v>903278</v>
      </c>
      <c r="L24" s="22">
        <v>983386.77</v>
      </c>
      <c r="M24" s="18">
        <v>2972852.95</v>
      </c>
      <c r="N24" s="18">
        <v>2364499.85</v>
      </c>
      <c r="O24" s="18">
        <v>2310892.64</v>
      </c>
      <c r="P24" s="18">
        <v>2338985.33</v>
      </c>
      <c r="Q24" s="18">
        <v>2374054.7999999998</v>
      </c>
      <c r="R24" s="18">
        <f t="shared" si="5"/>
        <v>18043196.620000001</v>
      </c>
      <c r="S24" s="13"/>
    </row>
    <row r="25" spans="3:20" x14ac:dyDescent="0.25">
      <c r="C25" s="4" t="s">
        <v>14</v>
      </c>
      <c r="D25" s="18">
        <v>11200000</v>
      </c>
      <c r="E25" s="18">
        <v>13500000</v>
      </c>
      <c r="F25" s="22"/>
      <c r="G25" s="22">
        <v>100176.32000000001</v>
      </c>
      <c r="H25" s="22">
        <v>36261.29</v>
      </c>
      <c r="I25" s="22"/>
      <c r="J25" s="22">
        <v>24742.83</v>
      </c>
      <c r="K25" s="22">
        <v>74561</v>
      </c>
      <c r="L25" s="22">
        <v>103470.95</v>
      </c>
      <c r="M25" s="18">
        <v>712409.31</v>
      </c>
      <c r="N25" s="18">
        <v>2522011.4500000002</v>
      </c>
      <c r="O25" s="18">
        <v>894799.82</v>
      </c>
      <c r="P25" s="18">
        <v>214859.3</v>
      </c>
      <c r="Q25" s="18">
        <v>589705.9</v>
      </c>
      <c r="R25" s="18">
        <f t="shared" si="5"/>
        <v>5272998.1700000009</v>
      </c>
      <c r="S25" s="13"/>
    </row>
    <row r="26" spans="3:20" x14ac:dyDescent="0.25">
      <c r="C26" s="4" t="s">
        <v>15</v>
      </c>
      <c r="D26" s="18">
        <v>9859396</v>
      </c>
      <c r="E26" s="18">
        <v>30509396</v>
      </c>
      <c r="F26" s="22">
        <v>306312.17</v>
      </c>
      <c r="G26" s="22">
        <v>798482.47</v>
      </c>
      <c r="H26" s="22">
        <v>1079554.24</v>
      </c>
      <c r="I26" s="22">
        <v>2570570.62</v>
      </c>
      <c r="J26" s="22">
        <v>677721.43</v>
      </c>
      <c r="K26" s="22">
        <v>507232</v>
      </c>
      <c r="L26" s="22">
        <v>2533891.89</v>
      </c>
      <c r="M26" s="18">
        <v>3341300.25</v>
      </c>
      <c r="N26" s="18">
        <v>2348819.75</v>
      </c>
      <c r="O26" s="18">
        <v>1395353.47</v>
      </c>
      <c r="P26" s="18">
        <v>1655183.81</v>
      </c>
      <c r="Q26" s="18">
        <v>1595678.9</v>
      </c>
      <c r="R26" s="18">
        <f t="shared" si="5"/>
        <v>18810101</v>
      </c>
      <c r="S26" s="13"/>
    </row>
    <row r="27" spans="3:20" x14ac:dyDescent="0.25">
      <c r="C27" s="4" t="s">
        <v>16</v>
      </c>
      <c r="E27" s="18"/>
      <c r="F27" s="22"/>
      <c r="G27" s="22"/>
      <c r="H27" s="22"/>
      <c r="I27" s="22"/>
      <c r="J27" s="22"/>
      <c r="K27" s="22"/>
      <c r="L27" s="22"/>
      <c r="M27" s="18"/>
      <c r="N27" s="18"/>
      <c r="O27" s="18"/>
      <c r="P27" s="18"/>
      <c r="Q27" s="18"/>
      <c r="R27" s="18">
        <f t="shared" si="5"/>
        <v>0</v>
      </c>
    </row>
    <row r="28" spans="3:20" s="14" customFormat="1" x14ac:dyDescent="0.25">
      <c r="C28" s="3" t="s">
        <v>17</v>
      </c>
      <c r="D28" s="17">
        <f>SUM(D29:D37)</f>
        <v>201390586</v>
      </c>
      <c r="E28" s="17">
        <f>SUM(E29:E37)</f>
        <v>749590586</v>
      </c>
      <c r="F28" s="17">
        <f>SUM(F29:F37)</f>
        <v>5113010.45</v>
      </c>
      <c r="G28" s="17">
        <f t="shared" ref="G28:R28" si="6">SUM(G29:G37)</f>
        <v>11612176.329999998</v>
      </c>
      <c r="H28" s="17">
        <f t="shared" si="6"/>
        <v>25792142.130000003</v>
      </c>
      <c r="I28" s="17">
        <f t="shared" si="6"/>
        <v>22335472.400000002</v>
      </c>
      <c r="J28" s="17">
        <f>SUM(J29:J37)</f>
        <v>16917636.539999999</v>
      </c>
      <c r="K28" s="17">
        <f t="shared" si="6"/>
        <v>16078147</v>
      </c>
      <c r="L28" s="17">
        <f t="shared" si="6"/>
        <v>20021537.300000001</v>
      </c>
      <c r="M28" s="17">
        <f t="shared" si="6"/>
        <v>49952371.010000005</v>
      </c>
      <c r="N28" s="17">
        <f t="shared" si="6"/>
        <v>42992865.449999996</v>
      </c>
      <c r="O28" s="17">
        <f t="shared" si="6"/>
        <v>41530563.840000004</v>
      </c>
      <c r="P28" s="17">
        <f t="shared" ref="P28" si="7">SUM(P29:P37)</f>
        <v>58122001.969999991</v>
      </c>
      <c r="Q28" s="17">
        <f t="shared" si="6"/>
        <v>67639118.519999996</v>
      </c>
      <c r="R28" s="17">
        <f t="shared" si="6"/>
        <v>378107042.94</v>
      </c>
    </row>
    <row r="29" spans="3:20" x14ac:dyDescent="0.25">
      <c r="C29" s="4" t="s">
        <v>18</v>
      </c>
      <c r="D29" s="18">
        <v>172300000</v>
      </c>
      <c r="E29" s="18">
        <v>621850000</v>
      </c>
      <c r="F29" s="22">
        <v>1762524.45</v>
      </c>
      <c r="G29" s="22">
        <v>10576623.369999999</v>
      </c>
      <c r="H29" s="22">
        <v>17517275.16</v>
      </c>
      <c r="I29" s="22">
        <v>19332693.699999999</v>
      </c>
      <c r="J29" s="22">
        <v>14336846.710000001</v>
      </c>
      <c r="K29" s="22">
        <v>12613490</v>
      </c>
      <c r="L29" s="22">
        <v>18522434.32</v>
      </c>
      <c r="M29" s="18">
        <v>40879875.909999996</v>
      </c>
      <c r="N29" s="18">
        <v>38000271.369999997</v>
      </c>
      <c r="O29" s="18">
        <v>39111420.990000002</v>
      </c>
      <c r="P29" s="18">
        <v>54163167.619999997</v>
      </c>
      <c r="Q29" s="18">
        <v>48882914.509999998</v>
      </c>
      <c r="R29" s="18">
        <f t="shared" ref="R29:R37" si="8">SUM(F29:Q29)</f>
        <v>315699538.11000001</v>
      </c>
      <c r="T29" s="18"/>
    </row>
    <row r="30" spans="3:20" x14ac:dyDescent="0.25">
      <c r="C30" s="4" t="s">
        <v>19</v>
      </c>
      <c r="D30" s="18">
        <v>1450000</v>
      </c>
      <c r="E30" s="18">
        <v>37450000</v>
      </c>
      <c r="F30" s="22"/>
      <c r="G30" s="22">
        <v>892191.5</v>
      </c>
      <c r="H30" s="22">
        <v>356740.2</v>
      </c>
      <c r="I30" s="22">
        <v>84976</v>
      </c>
      <c r="J30" s="22"/>
      <c r="K30" s="22"/>
      <c r="L30" s="22">
        <v>830391.62</v>
      </c>
      <c r="M30" s="18">
        <v>401292.38</v>
      </c>
      <c r="N30" s="18">
        <v>707452.32</v>
      </c>
      <c r="O30" s="18"/>
      <c r="P30" s="18">
        <v>132888</v>
      </c>
      <c r="Q30" s="18">
        <v>15037184</v>
      </c>
      <c r="R30" s="18">
        <f t="shared" si="8"/>
        <v>18443116.02</v>
      </c>
    </row>
    <row r="31" spans="3:20" x14ac:dyDescent="0.25">
      <c r="C31" s="4" t="s">
        <v>20</v>
      </c>
      <c r="D31" s="18">
        <v>1250000</v>
      </c>
      <c r="E31" s="18">
        <v>2250000</v>
      </c>
      <c r="F31" s="22"/>
      <c r="G31" s="22">
        <v>36911.599999999999</v>
      </c>
      <c r="H31" s="22">
        <v>753160.98</v>
      </c>
      <c r="I31" s="22"/>
      <c r="J31" s="22">
        <v>142512.81</v>
      </c>
      <c r="K31" s="22">
        <v>122876</v>
      </c>
      <c r="L31" s="22">
        <v>3304</v>
      </c>
      <c r="M31" s="18">
        <v>38168.75</v>
      </c>
      <c r="N31" s="18">
        <v>1062</v>
      </c>
      <c r="O31" s="18">
        <v>18828.5</v>
      </c>
      <c r="P31" s="18">
        <v>17642.990000000002</v>
      </c>
      <c r="Q31" s="18">
        <v>275569.55</v>
      </c>
      <c r="R31" s="18">
        <f t="shared" si="8"/>
        <v>1410037.18</v>
      </c>
    </row>
    <row r="32" spans="3:20" x14ac:dyDescent="0.25">
      <c r="C32" s="4" t="s">
        <v>21</v>
      </c>
      <c r="D32" s="18">
        <v>200000</v>
      </c>
      <c r="E32" s="18">
        <v>200000</v>
      </c>
      <c r="F32" s="22"/>
      <c r="G32" s="22"/>
      <c r="H32" s="22"/>
      <c r="I32" s="22"/>
      <c r="J32" s="22"/>
      <c r="K32" s="22"/>
      <c r="L32" s="22"/>
      <c r="M32" s="18"/>
      <c r="N32" s="18"/>
      <c r="O32" s="18"/>
      <c r="P32" s="18"/>
      <c r="Q32" s="18">
        <v>235605</v>
      </c>
      <c r="R32" s="18">
        <f t="shared" si="8"/>
        <v>235605</v>
      </c>
    </row>
    <row r="33" spans="3:18" x14ac:dyDescent="0.25">
      <c r="C33" s="4" t="s">
        <v>22</v>
      </c>
      <c r="D33" s="18">
        <v>14500000</v>
      </c>
      <c r="E33" s="18">
        <v>31800000</v>
      </c>
      <c r="F33" s="22">
        <v>3000150</v>
      </c>
      <c r="G33" s="22"/>
      <c r="H33" s="22">
        <v>1161866</v>
      </c>
      <c r="I33" s="22">
        <v>877898.85</v>
      </c>
      <c r="J33" s="22">
        <v>2042181.2</v>
      </c>
      <c r="K33" s="22">
        <v>1225194</v>
      </c>
      <c r="L33" s="22">
        <v>100570</v>
      </c>
      <c r="M33" s="18">
        <v>3398251.2</v>
      </c>
      <c r="N33" s="18">
        <v>2687860.94</v>
      </c>
      <c r="O33" s="18">
        <v>215152</v>
      </c>
      <c r="P33" s="18">
        <v>1836468.73</v>
      </c>
      <c r="Q33" s="18">
        <v>1448654.34</v>
      </c>
      <c r="R33" s="18">
        <f t="shared" si="8"/>
        <v>17994247.260000002</v>
      </c>
    </row>
    <row r="34" spans="3:18" x14ac:dyDescent="0.25">
      <c r="C34" s="4" t="s">
        <v>23</v>
      </c>
      <c r="E34" s="18"/>
      <c r="F34" s="22"/>
      <c r="G34" s="22"/>
      <c r="H34" s="22"/>
      <c r="I34" s="22"/>
      <c r="J34" s="22"/>
      <c r="K34" s="22"/>
      <c r="L34" s="22"/>
      <c r="M34" s="18"/>
      <c r="N34" s="18"/>
      <c r="O34" s="18"/>
      <c r="P34" s="18"/>
      <c r="Q34" s="18"/>
      <c r="R34" s="18">
        <f t="shared" si="8"/>
        <v>0</v>
      </c>
    </row>
    <row r="35" spans="3:18" x14ac:dyDescent="0.25">
      <c r="C35" s="4" t="s">
        <v>24</v>
      </c>
      <c r="D35" s="18">
        <v>7350000</v>
      </c>
      <c r="E35" s="18">
        <v>43850000</v>
      </c>
      <c r="F35" s="22">
        <v>350336</v>
      </c>
      <c r="G35" s="22">
        <v>1000</v>
      </c>
      <c r="H35" s="22">
        <v>2367294.62</v>
      </c>
      <c r="I35" s="22">
        <v>1528748.35</v>
      </c>
      <c r="J35" s="22"/>
      <c r="K35" s="22">
        <v>1969592</v>
      </c>
      <c r="L35" s="22"/>
      <c r="M35" s="18">
        <v>3667446.42</v>
      </c>
      <c r="N35" s="18">
        <v>1135963.74</v>
      </c>
      <c r="O35" s="18">
        <v>1602027</v>
      </c>
      <c r="P35" s="18">
        <v>1804493.55</v>
      </c>
      <c r="Q35" s="18">
        <v>686177</v>
      </c>
      <c r="R35" s="18">
        <f t="shared" si="8"/>
        <v>15113078.680000002</v>
      </c>
    </row>
    <row r="36" spans="3:18" x14ac:dyDescent="0.25">
      <c r="C36" s="4" t="s">
        <v>25</v>
      </c>
      <c r="E36" s="18"/>
      <c r="F36" s="22"/>
      <c r="G36" s="22"/>
      <c r="H36" s="22"/>
      <c r="I36" s="22"/>
      <c r="J36" s="22"/>
      <c r="K36" s="22"/>
      <c r="L36" s="22"/>
      <c r="M36" s="18"/>
      <c r="N36" s="18"/>
      <c r="O36" s="18"/>
      <c r="P36" s="18"/>
      <c r="Q36" s="18"/>
      <c r="R36" s="18">
        <f t="shared" si="8"/>
        <v>0</v>
      </c>
    </row>
    <row r="37" spans="3:18" x14ac:dyDescent="0.25">
      <c r="C37" s="4" t="s">
        <v>26</v>
      </c>
      <c r="D37" s="18">
        <v>4340586</v>
      </c>
      <c r="E37" s="18">
        <v>12190586</v>
      </c>
      <c r="F37" s="22"/>
      <c r="G37" s="22">
        <v>105449.86</v>
      </c>
      <c r="H37" s="22">
        <v>3635805.17</v>
      </c>
      <c r="I37" s="22">
        <v>511155.5</v>
      </c>
      <c r="J37" s="22">
        <v>396095.82</v>
      </c>
      <c r="K37" s="22">
        <v>146995</v>
      </c>
      <c r="L37" s="22">
        <v>564837.36</v>
      </c>
      <c r="M37" s="18">
        <v>1567336.35</v>
      </c>
      <c r="N37" s="18">
        <v>460255.08</v>
      </c>
      <c r="O37" s="18">
        <v>583135.35</v>
      </c>
      <c r="P37" s="18">
        <v>167341.07999999999</v>
      </c>
      <c r="Q37" s="18">
        <v>1073014.1200000001</v>
      </c>
      <c r="R37" s="18">
        <f t="shared" si="8"/>
        <v>9211420.6900000013</v>
      </c>
    </row>
    <row r="38" spans="3:18" s="14" customFormat="1" x14ac:dyDescent="0.25">
      <c r="C38" s="3" t="s">
        <v>27</v>
      </c>
      <c r="D38" s="17">
        <f>SUM(D39:D46)</f>
        <v>2500000</v>
      </c>
      <c r="E38" s="17">
        <f>SUM(E39:E46)</f>
        <v>2500000</v>
      </c>
      <c r="F38" s="17">
        <f>SUM(F39:F46)</f>
        <v>0</v>
      </c>
      <c r="G38" s="17">
        <f t="shared" ref="G38:R38" si="9">SUM(G39:G46)</f>
        <v>15000</v>
      </c>
      <c r="H38" s="17">
        <f t="shared" si="9"/>
        <v>19440</v>
      </c>
      <c r="I38" s="17">
        <f t="shared" si="9"/>
        <v>50000</v>
      </c>
      <c r="J38" s="17">
        <f t="shared" si="9"/>
        <v>80000</v>
      </c>
      <c r="K38" s="17">
        <f t="shared" si="9"/>
        <v>213877</v>
      </c>
      <c r="L38" s="17">
        <f t="shared" si="9"/>
        <v>0</v>
      </c>
      <c r="M38" s="17">
        <f t="shared" si="9"/>
        <v>0</v>
      </c>
      <c r="N38" s="17">
        <f t="shared" si="9"/>
        <v>144261.54</v>
      </c>
      <c r="O38" s="17">
        <f t="shared" si="9"/>
        <v>20000</v>
      </c>
      <c r="P38" s="17">
        <f t="shared" ref="P38" si="10">SUM(P39:P46)</f>
        <v>146400</v>
      </c>
      <c r="Q38" s="17">
        <f t="shared" si="9"/>
        <v>11800</v>
      </c>
      <c r="R38" s="17">
        <f t="shared" si="9"/>
        <v>700778.54</v>
      </c>
    </row>
    <row r="39" spans="3:18" x14ac:dyDescent="0.25">
      <c r="C39" s="4" t="s">
        <v>28</v>
      </c>
      <c r="D39" s="18">
        <v>2500000</v>
      </c>
      <c r="E39" s="18">
        <v>2500000</v>
      </c>
      <c r="F39" s="22"/>
      <c r="G39" s="22">
        <v>15000</v>
      </c>
      <c r="H39" s="22">
        <v>19440</v>
      </c>
      <c r="I39" s="22">
        <v>50000</v>
      </c>
      <c r="J39" s="22">
        <v>80000</v>
      </c>
      <c r="K39" s="22">
        <v>213877</v>
      </c>
      <c r="L39" s="22"/>
      <c r="M39" s="18"/>
      <c r="N39" s="18">
        <v>144261.54</v>
      </c>
      <c r="O39" s="18">
        <v>20000</v>
      </c>
      <c r="P39" s="18">
        <v>146400</v>
      </c>
      <c r="Q39" s="18">
        <v>11800</v>
      </c>
      <c r="R39" s="18">
        <f>SUM(F39:Q39)</f>
        <v>700778.54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17358000</v>
      </c>
      <c r="E54" s="17">
        <f>SUM(E55:E63)</f>
        <v>18608000</v>
      </c>
      <c r="F54" s="17">
        <f>SUM(F55:F63)</f>
        <v>0</v>
      </c>
      <c r="G54" s="17">
        <f t="shared" ref="G54:R54" si="11">SUM(G55:G63)</f>
        <v>0</v>
      </c>
      <c r="H54" s="17">
        <f t="shared" si="11"/>
        <v>998450.17999999993</v>
      </c>
      <c r="I54" s="17">
        <f t="shared" si="11"/>
        <v>252975.44</v>
      </c>
      <c r="J54" s="17">
        <f t="shared" si="11"/>
        <v>255923.65</v>
      </c>
      <c r="K54" s="17">
        <f t="shared" si="11"/>
        <v>1075856</v>
      </c>
      <c r="L54" s="17">
        <f t="shared" si="11"/>
        <v>125802.9</v>
      </c>
      <c r="M54" s="17">
        <f t="shared" si="11"/>
        <v>2471963.5500000003</v>
      </c>
      <c r="N54" s="17">
        <f t="shared" si="11"/>
        <v>1856181.62</v>
      </c>
      <c r="O54" s="17">
        <f t="shared" ref="O54" si="12">SUM(O55:O63)</f>
        <v>1657459.57</v>
      </c>
      <c r="P54" s="17">
        <f t="shared" ref="P54" si="13">SUM(P55:P63)</f>
        <v>1735585.28</v>
      </c>
      <c r="Q54" s="17">
        <f t="shared" si="11"/>
        <v>358046.8</v>
      </c>
      <c r="R54" s="17">
        <f t="shared" si="11"/>
        <v>10788244.99</v>
      </c>
    </row>
    <row r="55" spans="3:18" x14ac:dyDescent="0.25">
      <c r="C55" s="4" t="s">
        <v>44</v>
      </c>
      <c r="D55" s="18">
        <v>16968000</v>
      </c>
      <c r="E55" s="18">
        <v>16968000</v>
      </c>
      <c r="F55" s="22"/>
      <c r="G55" s="22"/>
      <c r="H55" s="22">
        <v>483414.5</v>
      </c>
      <c r="I55" s="22">
        <v>252975.44</v>
      </c>
      <c r="J55" s="22"/>
      <c r="K55" s="22">
        <v>965116</v>
      </c>
      <c r="L55" s="22">
        <v>125802.9</v>
      </c>
      <c r="M55" s="18">
        <v>2159100.77</v>
      </c>
      <c r="N55" s="18">
        <v>921671.62</v>
      </c>
      <c r="O55" s="18">
        <v>1657459.57</v>
      </c>
      <c r="P55" s="18">
        <v>1735585.28</v>
      </c>
      <c r="Q55" s="18"/>
      <c r="R55" s="18">
        <f t="shared" ref="R55:R63" si="14">SUM(F55:Q55)</f>
        <v>8301126.0800000001</v>
      </c>
    </row>
    <row r="56" spans="3:18" x14ac:dyDescent="0.25">
      <c r="C56" s="4" t="s">
        <v>45</v>
      </c>
      <c r="D56" s="18">
        <v>190000</v>
      </c>
      <c r="E56" s="18">
        <v>190000</v>
      </c>
      <c r="F56" s="22"/>
      <c r="G56" s="22"/>
      <c r="H56" s="22"/>
      <c r="I56" s="22"/>
      <c r="J56" s="22"/>
      <c r="K56" s="22"/>
      <c r="L56" s="22"/>
      <c r="M56" s="18">
        <v>45008.72</v>
      </c>
      <c r="N56" s="18"/>
      <c r="O56" s="18"/>
      <c r="P56" s="18"/>
      <c r="Q56" s="18"/>
      <c r="R56" s="18">
        <f t="shared" si="14"/>
        <v>45008.72</v>
      </c>
    </row>
    <row r="57" spans="3:18" x14ac:dyDescent="0.25">
      <c r="C57" s="4" t="s">
        <v>46</v>
      </c>
      <c r="E57" s="18"/>
      <c r="F57" s="22"/>
      <c r="G57" s="22"/>
      <c r="H57" s="22"/>
      <c r="I57" s="22"/>
      <c r="J57" s="22"/>
      <c r="K57" s="22"/>
      <c r="L57" s="22"/>
      <c r="M57" s="18"/>
      <c r="N57" s="18"/>
      <c r="O57" s="18"/>
      <c r="P57" s="18"/>
      <c r="Q57" s="18"/>
      <c r="R57" s="18">
        <f t="shared" si="14"/>
        <v>0</v>
      </c>
    </row>
    <row r="58" spans="3:18" x14ac:dyDescent="0.25">
      <c r="C58" s="4" t="s">
        <v>47</v>
      </c>
      <c r="E58" s="18"/>
      <c r="F58" s="22"/>
      <c r="G58" s="22"/>
      <c r="H58" s="22"/>
      <c r="I58" s="22"/>
      <c r="J58" s="22"/>
      <c r="K58" s="22"/>
      <c r="L58" s="22"/>
      <c r="M58" s="18"/>
      <c r="N58" s="18"/>
      <c r="O58" s="18"/>
      <c r="P58" s="18"/>
      <c r="Q58" s="18"/>
      <c r="R58" s="18">
        <f t="shared" si="14"/>
        <v>0</v>
      </c>
    </row>
    <row r="59" spans="3:18" x14ac:dyDescent="0.25">
      <c r="C59" s="4" t="s">
        <v>48</v>
      </c>
      <c r="D59" s="18">
        <v>200000</v>
      </c>
      <c r="E59" s="18">
        <v>1450000</v>
      </c>
      <c r="F59" s="22"/>
      <c r="G59" s="22"/>
      <c r="H59" s="22">
        <v>515035.68</v>
      </c>
      <c r="I59" s="22"/>
      <c r="J59" s="22">
        <v>255923.65</v>
      </c>
      <c r="K59" s="22">
        <v>110740</v>
      </c>
      <c r="L59" s="22"/>
      <c r="M59" s="18">
        <v>267854.06</v>
      </c>
      <c r="N59" s="18">
        <v>934510</v>
      </c>
      <c r="O59" s="18"/>
      <c r="P59" s="18"/>
      <c r="Q59" s="18">
        <v>358046.8</v>
      </c>
      <c r="R59" s="18">
        <f t="shared" si="14"/>
        <v>2442110.19</v>
      </c>
    </row>
    <row r="60" spans="3:18" x14ac:dyDescent="0.25">
      <c r="C60" s="4" t="s">
        <v>49</v>
      </c>
      <c r="E60" s="18"/>
      <c r="F60" s="22"/>
      <c r="G60" s="22"/>
      <c r="H60" s="22"/>
      <c r="I60" s="22"/>
      <c r="J60" s="22"/>
      <c r="K60" s="22"/>
      <c r="L60" s="22"/>
      <c r="M60" s="18"/>
      <c r="N60" s="18"/>
      <c r="O60" s="18"/>
      <c r="P60" s="18"/>
      <c r="Q60" s="18"/>
      <c r="R60" s="18">
        <f t="shared" si="14"/>
        <v>0</v>
      </c>
    </row>
    <row r="61" spans="3:18" x14ac:dyDescent="0.25">
      <c r="C61" s="4" t="s">
        <v>50</v>
      </c>
      <c r="E61" s="18"/>
      <c r="F61" s="22"/>
      <c r="G61" s="22"/>
      <c r="H61" s="22"/>
      <c r="I61" s="22"/>
      <c r="J61" s="22"/>
      <c r="K61" s="22"/>
      <c r="L61" s="22"/>
      <c r="M61" s="18"/>
      <c r="N61" s="18"/>
      <c r="O61" s="18"/>
      <c r="P61" s="18"/>
      <c r="Q61" s="18"/>
      <c r="R61" s="18">
        <f t="shared" si="14"/>
        <v>0</v>
      </c>
    </row>
    <row r="62" spans="3:18" x14ac:dyDescent="0.25">
      <c r="C62" s="4" t="s">
        <v>51</v>
      </c>
      <c r="E62" s="18"/>
      <c r="F62" s="22"/>
      <c r="G62" s="22"/>
      <c r="H62" s="22"/>
      <c r="I62" s="22"/>
      <c r="J62" s="22"/>
      <c r="K62" s="22"/>
      <c r="L62" s="22"/>
      <c r="M62" s="18"/>
      <c r="N62" s="18"/>
      <c r="O62" s="18"/>
      <c r="P62" s="18"/>
      <c r="Q62" s="18"/>
      <c r="R62" s="18">
        <f t="shared" si="14"/>
        <v>0</v>
      </c>
    </row>
    <row r="63" spans="3:18" x14ac:dyDescent="0.25">
      <c r="C63" s="4" t="s">
        <v>52</v>
      </c>
      <c r="E63" s="18"/>
      <c r="F63" s="22"/>
      <c r="G63" s="22"/>
      <c r="H63" s="22"/>
      <c r="I63" s="22"/>
      <c r="J63" s="22"/>
      <c r="K63" s="22"/>
      <c r="L63" s="22"/>
      <c r="M63" s="18"/>
      <c r="N63" s="18"/>
      <c r="O63" s="18"/>
      <c r="P63" s="18"/>
      <c r="Q63" s="18"/>
      <c r="R63" s="18">
        <f t="shared" si="14"/>
        <v>0</v>
      </c>
    </row>
    <row r="64" spans="3:18" s="14" customFormat="1" x14ac:dyDescent="0.25">
      <c r="C64" s="3" t="s">
        <v>53</v>
      </c>
      <c r="D64" s="17">
        <f>SUM(D65:D68)</f>
        <v>10000000</v>
      </c>
      <c r="E64" s="17">
        <f>SUM(E65:E68)</f>
        <v>10000000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10000000</v>
      </c>
      <c r="E65" s="18">
        <v>10000000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5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5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5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2400000</v>
      </c>
      <c r="E72" s="17">
        <f>SUM(E73:E75)</f>
        <v>2400000</v>
      </c>
      <c r="F72" s="17">
        <f>SUM(F73:F75)</f>
        <v>0</v>
      </c>
      <c r="G72" s="17">
        <f t="shared" ref="G72:R72" si="16">SUM(G73:G75)</f>
        <v>0</v>
      </c>
      <c r="H72" s="17">
        <f t="shared" si="16"/>
        <v>0</v>
      </c>
      <c r="I72" s="17">
        <f t="shared" si="16"/>
        <v>0</v>
      </c>
      <c r="J72" s="17">
        <f t="shared" si="16"/>
        <v>328718.26</v>
      </c>
      <c r="K72" s="17">
        <f t="shared" si="16"/>
        <v>9571</v>
      </c>
      <c r="L72" s="17">
        <f t="shared" si="16"/>
        <v>103115.59</v>
      </c>
      <c r="M72" s="17">
        <f t="shared" si="16"/>
        <v>120307.48</v>
      </c>
      <c r="N72" s="17">
        <f t="shared" si="16"/>
        <v>176755.03</v>
      </c>
      <c r="O72" s="17">
        <f t="shared" ref="O72" si="17">SUM(O73:O75)</f>
        <v>270695.94</v>
      </c>
      <c r="P72" s="17">
        <f t="shared" ref="P72" si="18">SUM(P73:P75)</f>
        <v>248502.64</v>
      </c>
      <c r="Q72" s="17">
        <f t="shared" si="16"/>
        <v>366946.78</v>
      </c>
      <c r="R72" s="17">
        <f t="shared" si="16"/>
        <v>1624612.72</v>
      </c>
    </row>
    <row r="73" spans="3:18" x14ac:dyDescent="0.25">
      <c r="C73" s="4" t="s">
        <v>62</v>
      </c>
      <c r="D73" s="18">
        <v>2400000</v>
      </c>
      <c r="E73" s="18">
        <v>2400000</v>
      </c>
      <c r="F73" s="22"/>
      <c r="G73" s="22"/>
      <c r="H73" s="22"/>
      <c r="I73" s="22"/>
      <c r="J73" s="22">
        <v>328718.26</v>
      </c>
      <c r="K73" s="22">
        <v>9571</v>
      </c>
      <c r="L73" s="22">
        <v>103115.59</v>
      </c>
      <c r="M73" s="18">
        <v>120307.48</v>
      </c>
      <c r="N73" s="18">
        <v>176755.03</v>
      </c>
      <c r="O73" s="18">
        <v>270695.94</v>
      </c>
      <c r="P73" s="18">
        <v>248502.64</v>
      </c>
      <c r="Q73" s="18">
        <v>366946.78</v>
      </c>
      <c r="R73" s="18">
        <f>SUM(F73:Q73)</f>
        <v>1624612.72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9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9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41297008.509999998</v>
      </c>
      <c r="G77" s="17">
        <f t="shared" ref="G77:R77" si="20">SUM(G78:G79)</f>
        <v>0</v>
      </c>
      <c r="H77" s="17">
        <f t="shared" si="20"/>
        <v>59068438.810000002</v>
      </c>
      <c r="I77" s="17">
        <f t="shared" si="20"/>
        <v>64879528.880000003</v>
      </c>
      <c r="J77" s="17">
        <f t="shared" si="20"/>
        <v>0</v>
      </c>
      <c r="K77" s="17">
        <f t="shared" si="20"/>
        <v>0</v>
      </c>
      <c r="L77" s="17">
        <f t="shared" si="20"/>
        <v>74647516.899999976</v>
      </c>
      <c r="M77" s="17">
        <f t="shared" si="20"/>
        <v>0</v>
      </c>
      <c r="N77" s="17">
        <f t="shared" si="20"/>
        <v>0</v>
      </c>
      <c r="O77" s="17">
        <f t="shared" ref="O77" si="21">SUM(O78:O79)</f>
        <v>0</v>
      </c>
      <c r="P77" s="17">
        <f t="shared" ref="P77" si="22">SUM(P78:P79)</f>
        <v>102315011.52999997</v>
      </c>
      <c r="Q77" s="17">
        <f t="shared" si="20"/>
        <v>0</v>
      </c>
      <c r="R77" s="17">
        <f t="shared" si="20"/>
        <v>0</v>
      </c>
    </row>
    <row r="78" spans="3:18" x14ac:dyDescent="0.25">
      <c r="C78" s="4" t="s">
        <v>69</v>
      </c>
      <c r="E78" s="18"/>
      <c r="F78" s="22">
        <v>41297008.509999998</v>
      </c>
      <c r="G78" s="22"/>
      <c r="H78" s="22">
        <v>59068438.810000002</v>
      </c>
      <c r="I78" s="22">
        <v>64879528.880000003</v>
      </c>
      <c r="J78" s="22"/>
      <c r="K78" s="22"/>
      <c r="L78" s="22">
        <v>74647516.899999976</v>
      </c>
      <c r="M78" s="18"/>
      <c r="N78" s="18"/>
      <c r="O78" s="18"/>
      <c r="P78" s="18">
        <v>102315011.52999997</v>
      </c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101760000</v>
      </c>
      <c r="E80" s="17">
        <f>SUM(E81:E82)</f>
        <v>181760000</v>
      </c>
      <c r="F80" s="17">
        <f>SUM(F81:F82)</f>
        <v>14942005.109999999</v>
      </c>
      <c r="G80" s="17">
        <f t="shared" ref="G80:R80" si="23">SUM(G81:G82)</f>
        <v>6082487.1100000003</v>
      </c>
      <c r="H80" s="17">
        <f t="shared" si="23"/>
        <v>20160780.710000001</v>
      </c>
      <c r="I80" s="17">
        <f t="shared" si="23"/>
        <v>45400644.240000002</v>
      </c>
      <c r="J80" s="17">
        <f t="shared" si="23"/>
        <v>54061489.950000003</v>
      </c>
      <c r="K80" s="17">
        <f t="shared" si="23"/>
        <v>20655539</v>
      </c>
      <c r="L80" s="17">
        <f t="shared" si="23"/>
        <v>22847227.809999999</v>
      </c>
      <c r="M80" s="17">
        <f t="shared" si="23"/>
        <v>37440256.969999999</v>
      </c>
      <c r="N80" s="17">
        <f t="shared" si="23"/>
        <v>45912930.539999999</v>
      </c>
      <c r="O80" s="17">
        <f t="shared" ref="O80" si="24">SUM(O81:O82)</f>
        <v>16987028.68</v>
      </c>
      <c r="P80" s="17">
        <f t="shared" ref="P80" si="25">SUM(P81:P82)</f>
        <v>20988465.609999999</v>
      </c>
      <c r="Q80" s="17">
        <f t="shared" si="23"/>
        <v>38975373.590000004</v>
      </c>
      <c r="R80" s="17">
        <f t="shared" si="23"/>
        <v>344454229.32000005</v>
      </c>
    </row>
    <row r="81" spans="3:18" x14ac:dyDescent="0.25">
      <c r="C81" s="4" t="s">
        <v>72</v>
      </c>
      <c r="D81" s="18">
        <v>101760000</v>
      </c>
      <c r="E81" s="18">
        <v>181760000</v>
      </c>
      <c r="F81" s="22">
        <v>14942005.109999999</v>
      </c>
      <c r="G81" s="22">
        <v>6082487.1100000003</v>
      </c>
      <c r="H81" s="22">
        <v>20160780.710000001</v>
      </c>
      <c r="I81" s="22">
        <v>45400644.240000002</v>
      </c>
      <c r="J81" s="22">
        <v>54061489.950000003</v>
      </c>
      <c r="K81" s="22">
        <v>20655539</v>
      </c>
      <c r="L81" s="22">
        <v>22847227.809999999</v>
      </c>
      <c r="M81" s="18">
        <v>37440256.969999999</v>
      </c>
      <c r="N81" s="18">
        <v>45912930.539999999</v>
      </c>
      <c r="O81" s="18">
        <v>16987028.68</v>
      </c>
      <c r="P81" s="18">
        <v>20988465.609999999</v>
      </c>
      <c r="Q81" s="18">
        <v>38975373.590000004</v>
      </c>
      <c r="R81" s="18">
        <f>SUM(F81:Q81)</f>
        <v>344454229.32000005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6" t="s">
        <v>65</v>
      </c>
      <c r="D85" s="27">
        <f>D80+D77+D72+D68+D64+D54+D47+D38+D28+D18+D12</f>
        <v>1159089396</v>
      </c>
      <c r="E85" s="27">
        <f>E80+E77+E72+E68+E64+E54+E47+E38+E28+E18+E12</f>
        <v>2102065773.4199998</v>
      </c>
      <c r="F85" s="27">
        <f>F80+F77+F72+F68+F64+F54+F47+F38+F28+F18+F12</f>
        <v>128377129.76000001</v>
      </c>
      <c r="G85" s="27">
        <f t="shared" ref="G85:R85" si="26">G80+G77+G72+G68+G64+G54+G47+G38+G28+G18+G12</f>
        <v>111401677.59999999</v>
      </c>
      <c r="H85" s="27">
        <f t="shared" si="26"/>
        <v>209664206.90000001</v>
      </c>
      <c r="I85" s="27">
        <f t="shared" si="26"/>
        <v>209996494.14000002</v>
      </c>
      <c r="J85" s="27">
        <f t="shared" si="26"/>
        <v>166458281.53000003</v>
      </c>
      <c r="K85" s="27">
        <f t="shared" si="26"/>
        <v>124712719</v>
      </c>
      <c r="L85" s="27">
        <f t="shared" si="26"/>
        <v>273337487.89999998</v>
      </c>
      <c r="M85" s="27">
        <f t="shared" si="26"/>
        <v>214651877.54999998</v>
      </c>
      <c r="N85" s="27">
        <f t="shared" si="26"/>
        <v>202003891.18000001</v>
      </c>
      <c r="O85" s="27">
        <f t="shared" si="26"/>
        <v>188956491.63</v>
      </c>
      <c r="P85" s="27">
        <f t="shared" si="26"/>
        <v>286827231.74999994</v>
      </c>
      <c r="Q85" s="27">
        <f t="shared" si="26"/>
        <v>272760694.81</v>
      </c>
      <c r="R85" s="27">
        <f t="shared" si="26"/>
        <v>2046940679.1200004</v>
      </c>
    </row>
    <row r="86" spans="3:18" x14ac:dyDescent="0.25">
      <c r="E86" s="22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105</v>
      </c>
      <c r="F88" s="15"/>
      <c r="G88" s="15"/>
      <c r="H88" s="15"/>
      <c r="I88" s="15"/>
      <c r="J88" s="15"/>
      <c r="K88" s="15" t="s">
        <v>106</v>
      </c>
      <c r="L88" s="15"/>
      <c r="M88" s="15"/>
      <c r="N88" s="15"/>
      <c r="O88" s="15"/>
      <c r="P88" s="15"/>
      <c r="Q88" s="15"/>
      <c r="R88" s="15"/>
    </row>
    <row r="92" spans="3:18" x14ac:dyDescent="0.25">
      <c r="C92" s="21" t="s">
        <v>101</v>
      </c>
    </row>
    <row r="93" spans="3:18" x14ac:dyDescent="0.25">
      <c r="C93" s="20" t="s">
        <v>102</v>
      </c>
      <c r="K93" s="51" t="s">
        <v>103</v>
      </c>
      <c r="L93" s="51"/>
      <c r="M93" s="51"/>
      <c r="N93" s="51"/>
      <c r="O93" s="51"/>
      <c r="P93" s="51"/>
      <c r="Q93" s="51"/>
      <c r="R93" s="51"/>
    </row>
    <row r="94" spans="3:18" x14ac:dyDescent="0.25">
      <c r="K94" s="52" t="s">
        <v>104</v>
      </c>
      <c r="L94" s="52"/>
      <c r="M94" s="52"/>
      <c r="N94" s="52"/>
      <c r="O94" s="52"/>
      <c r="P94" s="52"/>
      <c r="Q94" s="52"/>
      <c r="R94" s="52"/>
    </row>
  </sheetData>
  <mergeCells count="11">
    <mergeCell ref="K93:R93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9" right="0.23622047244094499" top="0.35433070866141703" bottom="0.39370078740157499" header="0.31496062992126" footer="0.31496062992126"/>
  <pageSetup scale="3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3"/>
  <sheetViews>
    <sheetView showGridLines="0" zoomScale="70" zoomScaleNormal="70" workbookViewId="0">
      <selection activeCell="A11" sqref="A11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customWidth="1"/>
    <col min="14" max="15" width="17.85546875" bestFit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42" t="s">
        <v>99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3:17" ht="21" customHeight="1" x14ac:dyDescent="0.25">
      <c r="C4" s="40" t="s">
        <v>98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3:17" ht="15.75" x14ac:dyDescent="0.25">
      <c r="C5" s="49" t="s">
        <v>100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3:17" ht="15.75" customHeight="1" x14ac:dyDescent="0.25">
      <c r="C6" s="44" t="s">
        <v>92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3:17" ht="15.75" customHeight="1" x14ac:dyDescent="0.25">
      <c r="C7" s="45" t="s">
        <v>77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9" spans="3:17" ht="23.25" customHeight="1" x14ac:dyDescent="0.25">
      <c r="C9" s="28" t="s">
        <v>66</v>
      </c>
      <c r="D9" s="29" t="s">
        <v>79</v>
      </c>
      <c r="E9" s="29" t="s">
        <v>80</v>
      </c>
      <c r="F9" s="29" t="s">
        <v>81</v>
      </c>
      <c r="G9" s="29" t="s">
        <v>82</v>
      </c>
      <c r="H9" s="30" t="s">
        <v>83</v>
      </c>
      <c r="I9" s="29" t="s">
        <v>84</v>
      </c>
      <c r="J9" s="30" t="s">
        <v>85</v>
      </c>
      <c r="K9" s="29" t="s">
        <v>86</v>
      </c>
      <c r="L9" s="29" t="s">
        <v>87</v>
      </c>
      <c r="M9" s="29" t="s">
        <v>88</v>
      </c>
      <c r="N9" s="29" t="s">
        <v>89</v>
      </c>
      <c r="O9" s="30" t="s">
        <v>90</v>
      </c>
      <c r="P9" s="29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55222211.049999997</v>
      </c>
      <c r="E11" s="17">
        <f t="shared" ref="E11:P11" si="0">SUM(E12:E16)</f>
        <v>79470367.989999995</v>
      </c>
      <c r="F11" s="17">
        <f t="shared" si="0"/>
        <v>83210035.439999998</v>
      </c>
      <c r="G11" s="17">
        <f t="shared" si="0"/>
        <v>69363431.150000006</v>
      </c>
      <c r="H11" s="17">
        <f t="shared" si="0"/>
        <v>84402013.950000003</v>
      </c>
      <c r="I11" s="17">
        <f t="shared" si="0"/>
        <v>80612694</v>
      </c>
      <c r="J11" s="17">
        <f t="shared" si="0"/>
        <v>127664747.78</v>
      </c>
      <c r="K11" s="17">
        <f t="shared" ref="K11:L11" si="1">SUM(K12:K16)</f>
        <v>97797784.629999995</v>
      </c>
      <c r="L11" s="17">
        <f t="shared" si="1"/>
        <v>87287252.239999995</v>
      </c>
      <c r="M11" s="17">
        <f t="shared" ref="M11" si="2">SUM(M12:M16)</f>
        <v>84909293.390000001</v>
      </c>
      <c r="N11" s="17">
        <f t="shared" si="0"/>
        <v>82264910.899999991</v>
      </c>
      <c r="O11" s="17">
        <f t="shared" ref="O11" si="3">SUM(O12:O16)</f>
        <v>131844565.01000001</v>
      </c>
      <c r="P11" s="17">
        <f t="shared" si="0"/>
        <v>1064049307.5300001</v>
      </c>
      <c r="Q11" s="13"/>
    </row>
    <row r="12" spans="3:17" x14ac:dyDescent="0.25">
      <c r="C12" s="4" t="s">
        <v>2</v>
      </c>
      <c r="D12" s="22">
        <v>51046769.659999996</v>
      </c>
      <c r="E12" s="22">
        <v>62948982.119999997</v>
      </c>
      <c r="F12" s="22">
        <v>60981093.090000004</v>
      </c>
      <c r="G12" s="22">
        <v>55622188.710000001</v>
      </c>
      <c r="H12" s="22">
        <v>61669294.100000001</v>
      </c>
      <c r="I12" s="22">
        <v>61096810</v>
      </c>
      <c r="J12" s="22">
        <v>63411412.560000002</v>
      </c>
      <c r="K12" s="18">
        <v>69728092.959999993</v>
      </c>
      <c r="L12" s="18">
        <v>62652466.340000004</v>
      </c>
      <c r="M12" s="18">
        <v>63239254.380000003</v>
      </c>
      <c r="N12" s="18">
        <v>64623255.32</v>
      </c>
      <c r="O12" s="18">
        <v>66013991.780000001</v>
      </c>
      <c r="P12" s="18">
        <f>SUM(D12:O12)</f>
        <v>743033611.01999998</v>
      </c>
      <c r="Q12" s="24"/>
    </row>
    <row r="13" spans="3:17" x14ac:dyDescent="0.25">
      <c r="C13" s="4" t="s">
        <v>3</v>
      </c>
      <c r="D13" s="22">
        <v>2923737.33</v>
      </c>
      <c r="E13" s="23">
        <v>2938837.33</v>
      </c>
      <c r="F13" s="22">
        <v>3014875.3</v>
      </c>
      <c r="G13" s="22">
        <v>2973007.7</v>
      </c>
      <c r="H13" s="22">
        <v>3032607.7</v>
      </c>
      <c r="I13" s="22">
        <v>3066108</v>
      </c>
      <c r="J13" s="22">
        <v>3138991.48</v>
      </c>
      <c r="K13" s="18">
        <v>3193248.98</v>
      </c>
      <c r="L13" s="18">
        <v>3290248.98</v>
      </c>
      <c r="M13" s="18">
        <v>3373348.98</v>
      </c>
      <c r="N13" s="18">
        <v>3379948.98</v>
      </c>
      <c r="O13" s="18">
        <v>3446948.98</v>
      </c>
      <c r="P13" s="18">
        <f t="shared" ref="P13:P16" si="4">SUM(D13:O13)</f>
        <v>37771909.739999995</v>
      </c>
    </row>
    <row r="14" spans="3:17" x14ac:dyDescent="0.25">
      <c r="C14" s="4" t="s">
        <v>4</v>
      </c>
      <c r="D14" s="22"/>
      <c r="E14" s="22"/>
      <c r="F14" s="22"/>
      <c r="G14" s="22"/>
      <c r="H14" s="22"/>
      <c r="I14" s="22"/>
      <c r="J14" s="22"/>
      <c r="K14" s="18"/>
      <c r="L14" s="18"/>
      <c r="M14" s="18"/>
      <c r="N14" s="18"/>
      <c r="O14" s="18"/>
      <c r="P14" s="18">
        <f t="shared" si="4"/>
        <v>0</v>
      </c>
      <c r="Q14" s="10"/>
    </row>
    <row r="15" spans="3:17" x14ac:dyDescent="0.25">
      <c r="C15" s="4" t="s">
        <v>5</v>
      </c>
      <c r="D15" s="22">
        <v>1171284.17</v>
      </c>
      <c r="E15" s="22">
        <v>5199223.24</v>
      </c>
      <c r="F15" s="22">
        <v>2890785.96</v>
      </c>
      <c r="G15" s="22">
        <v>10768234.74</v>
      </c>
      <c r="H15" s="22">
        <v>11305582.619999999</v>
      </c>
      <c r="I15" s="22">
        <v>8072454</v>
      </c>
      <c r="J15" s="22">
        <v>43954524.390000001</v>
      </c>
      <c r="K15" s="18">
        <v>24876442.690000001</v>
      </c>
      <c r="L15" s="18">
        <v>12601684.68</v>
      </c>
      <c r="M15" s="18">
        <v>9455802.1600000001</v>
      </c>
      <c r="N15" s="18">
        <v>5460451.1299999999</v>
      </c>
      <c r="O15" s="18">
        <v>53578402.170000002</v>
      </c>
      <c r="P15" s="18">
        <f t="shared" si="4"/>
        <v>189334871.94999999</v>
      </c>
    </row>
    <row r="16" spans="3:17" x14ac:dyDescent="0.25">
      <c r="C16" s="4" t="s">
        <v>6</v>
      </c>
      <c r="D16" s="22">
        <v>80419.89</v>
      </c>
      <c r="E16" s="22">
        <v>8383325.2999999998</v>
      </c>
      <c r="F16" s="22">
        <v>16323281.09</v>
      </c>
      <c r="G16" s="22"/>
      <c r="H16" s="22">
        <v>8394529.5299999993</v>
      </c>
      <c r="I16" s="22">
        <v>8377322</v>
      </c>
      <c r="J16" s="22">
        <v>17159819.350000001</v>
      </c>
      <c r="K16" s="18"/>
      <c r="L16" s="18">
        <v>8742852.2400000002</v>
      </c>
      <c r="M16" s="18">
        <v>8840887.8699999992</v>
      </c>
      <c r="N16" s="18">
        <v>8801255.4700000007</v>
      </c>
      <c r="O16" s="18">
        <v>8805222.0800000001</v>
      </c>
      <c r="P16" s="18">
        <f t="shared" si="4"/>
        <v>93908914.820000008</v>
      </c>
    </row>
    <row r="17" spans="3:16" x14ac:dyDescent="0.25">
      <c r="C17" s="3" t="s">
        <v>7</v>
      </c>
      <c r="D17" s="17">
        <f>SUM(D18:D26)</f>
        <v>11802894.640000001</v>
      </c>
      <c r="E17" s="17">
        <f t="shared" ref="E17:N17" si="5">SUM(E18:E26)</f>
        <v>14221646.17</v>
      </c>
      <c r="F17" s="17">
        <f t="shared" si="5"/>
        <v>20414919.629999995</v>
      </c>
      <c r="G17" s="17">
        <f t="shared" si="5"/>
        <v>7714442.0300000003</v>
      </c>
      <c r="H17" s="17">
        <f t="shared" si="5"/>
        <v>10412499.18</v>
      </c>
      <c r="I17" s="17">
        <f t="shared" si="5"/>
        <v>6067035</v>
      </c>
      <c r="J17" s="17">
        <f t="shared" si="5"/>
        <v>27927539.619999997</v>
      </c>
      <c r="K17" s="17">
        <f t="shared" ref="K17:L17" si="6">SUM(K18:K26)</f>
        <v>26869193.909999996</v>
      </c>
      <c r="L17" s="17">
        <f t="shared" si="6"/>
        <v>23633644.759999998</v>
      </c>
      <c r="M17" s="17">
        <f t="shared" ref="M17" si="7">SUM(M18:M26)</f>
        <v>43581450.209999993</v>
      </c>
      <c r="N17" s="17">
        <f t="shared" si="5"/>
        <v>21006353.82</v>
      </c>
      <c r="O17" s="17">
        <f t="shared" ref="O17" si="8">SUM(O18:O26)</f>
        <v>33564844.109999999</v>
      </c>
      <c r="P17" s="17">
        <f>SUM(P18:P26)</f>
        <v>247216463.07999998</v>
      </c>
    </row>
    <row r="18" spans="3:16" x14ac:dyDescent="0.25">
      <c r="C18" s="4" t="s">
        <v>8</v>
      </c>
      <c r="D18" s="22">
        <v>999341.4</v>
      </c>
      <c r="E18" s="22">
        <v>1006074.76</v>
      </c>
      <c r="F18" s="22">
        <v>1453914.04</v>
      </c>
      <c r="G18" s="22">
        <v>971189.07</v>
      </c>
      <c r="H18" s="22">
        <v>958759.92</v>
      </c>
      <c r="I18" s="22">
        <v>1339753</v>
      </c>
      <c r="J18" s="22">
        <v>1007208.99</v>
      </c>
      <c r="K18" s="18">
        <v>1569993.41</v>
      </c>
      <c r="L18" s="18">
        <v>1184798.4099999999</v>
      </c>
      <c r="M18" s="18">
        <v>1661361.28</v>
      </c>
      <c r="N18" s="18">
        <v>1992479.28</v>
      </c>
      <c r="O18" s="18">
        <v>733779.82</v>
      </c>
      <c r="P18" s="18">
        <f t="shared" ref="P18:P25" si="9">SUM(D18:O18)</f>
        <v>14878653.379999999</v>
      </c>
    </row>
    <row r="19" spans="3:16" x14ac:dyDescent="0.25">
      <c r="C19" s="4" t="s">
        <v>9</v>
      </c>
      <c r="D19" s="22">
        <v>87349</v>
      </c>
      <c r="E19" s="22">
        <v>96891.62</v>
      </c>
      <c r="F19" s="22">
        <v>460903</v>
      </c>
      <c r="G19" s="22"/>
      <c r="H19" s="22">
        <v>453300</v>
      </c>
      <c r="I19" s="22">
        <v>532340</v>
      </c>
      <c r="J19" s="22">
        <v>325194.23999999999</v>
      </c>
      <c r="K19" s="18">
        <v>1406169.83</v>
      </c>
      <c r="L19" s="18">
        <v>3957229.51</v>
      </c>
      <c r="M19" s="18">
        <v>2950984.95</v>
      </c>
      <c r="N19" s="18">
        <v>2805406.71</v>
      </c>
      <c r="O19" s="18">
        <v>2082466.49</v>
      </c>
      <c r="P19" s="18">
        <f t="shared" si="9"/>
        <v>15158235.35</v>
      </c>
    </row>
    <row r="20" spans="3:16" x14ac:dyDescent="0.25">
      <c r="C20" s="4" t="s">
        <v>10</v>
      </c>
      <c r="D20" s="22">
        <v>2068750</v>
      </c>
      <c r="E20" s="22">
        <v>2236099</v>
      </c>
      <c r="F20" s="22">
        <v>4252200</v>
      </c>
      <c r="G20" s="22">
        <v>3433533.64</v>
      </c>
      <c r="H20" s="22">
        <v>2636800</v>
      </c>
      <c r="I20" s="22">
        <v>2529048</v>
      </c>
      <c r="J20" s="22">
        <v>9727600.5</v>
      </c>
      <c r="K20" s="18">
        <v>4386250</v>
      </c>
      <c r="L20" s="18">
        <v>6033283.4400000004</v>
      </c>
      <c r="M20" s="18">
        <v>5398900</v>
      </c>
      <c r="N20" s="18">
        <v>6853100</v>
      </c>
      <c r="O20" s="18">
        <v>7924950</v>
      </c>
      <c r="P20" s="18">
        <f t="shared" si="9"/>
        <v>57480514.579999998</v>
      </c>
    </row>
    <row r="21" spans="3:16" x14ac:dyDescent="0.25">
      <c r="C21" s="4" t="s">
        <v>11</v>
      </c>
      <c r="D21" s="22">
        <v>7718776</v>
      </c>
      <c r="E21" s="22">
        <v>8998608.6799999997</v>
      </c>
      <c r="F21" s="22">
        <v>12215256</v>
      </c>
      <c r="G21" s="22"/>
      <c r="H21" s="22">
        <v>4628415.4000000004</v>
      </c>
      <c r="I21" s="22"/>
      <c r="J21" s="22">
        <v>12092756.279999999</v>
      </c>
      <c r="K21" s="18">
        <v>12032366.23</v>
      </c>
      <c r="L21" s="18">
        <v>4863724.83</v>
      </c>
      <c r="M21" s="18">
        <v>28404449.93</v>
      </c>
      <c r="N21" s="18">
        <v>4933206.83</v>
      </c>
      <c r="O21" s="18">
        <v>16589634.199999999</v>
      </c>
      <c r="P21" s="18">
        <f t="shared" si="9"/>
        <v>112477194.38</v>
      </c>
    </row>
    <row r="22" spans="3:16" x14ac:dyDescent="0.25">
      <c r="C22" s="4" t="s">
        <v>12</v>
      </c>
      <c r="D22" s="22"/>
      <c r="E22" s="22">
        <v>165886.88</v>
      </c>
      <c r="F22" s="22">
        <v>231039.59</v>
      </c>
      <c r="G22" s="22"/>
      <c r="H22" s="22">
        <v>104246</v>
      </c>
      <c r="I22" s="22">
        <v>180823</v>
      </c>
      <c r="J22" s="22">
        <v>1154030</v>
      </c>
      <c r="K22" s="18">
        <v>447851.93</v>
      </c>
      <c r="L22" s="18">
        <v>359277.52</v>
      </c>
      <c r="M22" s="18">
        <v>564708.12</v>
      </c>
      <c r="N22" s="18">
        <v>213132.56</v>
      </c>
      <c r="O22" s="18">
        <v>1674574</v>
      </c>
      <c r="P22" s="18">
        <f t="shared" si="9"/>
        <v>5095569.5999999996</v>
      </c>
    </row>
    <row r="23" spans="3:16" x14ac:dyDescent="0.25">
      <c r="C23" s="4" t="s">
        <v>13</v>
      </c>
      <c r="D23" s="22">
        <v>622366.06999999995</v>
      </c>
      <c r="E23" s="22">
        <v>819426.44</v>
      </c>
      <c r="F23" s="22">
        <v>685791.47</v>
      </c>
      <c r="G23" s="22">
        <v>739148.7</v>
      </c>
      <c r="H23" s="22">
        <v>928513.6</v>
      </c>
      <c r="I23" s="22">
        <v>903278</v>
      </c>
      <c r="J23" s="22">
        <v>983386.77</v>
      </c>
      <c r="K23" s="18">
        <v>2972852.95</v>
      </c>
      <c r="L23" s="18">
        <v>2364499.85</v>
      </c>
      <c r="M23" s="18">
        <v>2310892.64</v>
      </c>
      <c r="N23" s="18">
        <v>2338985.33</v>
      </c>
      <c r="O23" s="18">
        <v>2374054.7999999998</v>
      </c>
      <c r="P23" s="18">
        <f t="shared" si="9"/>
        <v>18043196.620000001</v>
      </c>
    </row>
    <row r="24" spans="3:16" x14ac:dyDescent="0.25">
      <c r="C24" s="4" t="s">
        <v>14</v>
      </c>
      <c r="D24" s="22"/>
      <c r="E24" s="22">
        <v>100176.32000000001</v>
      </c>
      <c r="F24" s="22">
        <v>36261.29</v>
      </c>
      <c r="G24" s="22"/>
      <c r="H24" s="22">
        <v>24742.83</v>
      </c>
      <c r="I24" s="22">
        <v>74561</v>
      </c>
      <c r="J24" s="22">
        <v>103470.95</v>
      </c>
      <c r="K24" s="18">
        <v>712409.31</v>
      </c>
      <c r="L24" s="18">
        <v>2522011.4500000002</v>
      </c>
      <c r="M24" s="18">
        <v>894799.82</v>
      </c>
      <c r="N24" s="18">
        <v>214859.3</v>
      </c>
      <c r="O24" s="18">
        <v>589705.9</v>
      </c>
      <c r="P24" s="18">
        <f t="shared" si="9"/>
        <v>5272998.1700000009</v>
      </c>
    </row>
    <row r="25" spans="3:16" x14ac:dyDescent="0.25">
      <c r="C25" s="4" t="s">
        <v>15</v>
      </c>
      <c r="D25" s="22">
        <v>306312.17</v>
      </c>
      <c r="E25" s="22">
        <v>798482.47</v>
      </c>
      <c r="F25" s="22">
        <v>1079554.24</v>
      </c>
      <c r="G25" s="22">
        <v>2570570.62</v>
      </c>
      <c r="H25" s="22">
        <v>677721.43</v>
      </c>
      <c r="I25" s="22">
        <v>507232</v>
      </c>
      <c r="J25" s="22">
        <v>2533891.89</v>
      </c>
      <c r="K25" s="18">
        <v>3341300.25</v>
      </c>
      <c r="L25" s="18">
        <v>2348819.75</v>
      </c>
      <c r="M25" s="18">
        <v>1395353.47</v>
      </c>
      <c r="N25" s="18">
        <v>1655183.81</v>
      </c>
      <c r="O25" s="18">
        <v>1595678.9</v>
      </c>
      <c r="P25" s="18">
        <f t="shared" si="9"/>
        <v>18810101</v>
      </c>
    </row>
    <row r="26" spans="3:16" x14ac:dyDescent="0.25">
      <c r="C26" s="4" t="s">
        <v>16</v>
      </c>
      <c r="D26" s="22"/>
      <c r="E26" s="22"/>
      <c r="F26" s="22"/>
      <c r="G26" s="22"/>
      <c r="H26" s="22"/>
      <c r="I26" s="22"/>
      <c r="J26" s="22"/>
      <c r="K26" s="18"/>
      <c r="L26" s="18"/>
      <c r="M26" s="18"/>
      <c r="N26" s="18"/>
      <c r="O26" s="18"/>
      <c r="P26" s="18">
        <f>SUM(D26:J26)</f>
        <v>0</v>
      </c>
    </row>
    <row r="27" spans="3:16" x14ac:dyDescent="0.25">
      <c r="C27" s="3" t="s">
        <v>17</v>
      </c>
      <c r="D27" s="17">
        <f>SUM(D28:D36)</f>
        <v>5113010.45</v>
      </c>
      <c r="E27" s="17">
        <f t="shared" ref="E27:P27" si="10">SUM(E28:E36)</f>
        <v>11612176.329999998</v>
      </c>
      <c r="F27" s="17">
        <f t="shared" si="10"/>
        <v>25792142.130000003</v>
      </c>
      <c r="G27" s="17">
        <f t="shared" si="10"/>
        <v>22335472.400000002</v>
      </c>
      <c r="H27" s="17">
        <f t="shared" si="10"/>
        <v>16917636.539999999</v>
      </c>
      <c r="I27" s="17">
        <f t="shared" si="10"/>
        <v>16078147</v>
      </c>
      <c r="J27" s="17">
        <f t="shared" si="10"/>
        <v>20021537.300000001</v>
      </c>
      <c r="K27" s="17">
        <f t="shared" ref="K27:L27" si="11">SUM(K28:K36)</f>
        <v>49952371.010000005</v>
      </c>
      <c r="L27" s="17">
        <f t="shared" si="11"/>
        <v>42992865.449999996</v>
      </c>
      <c r="M27" s="17">
        <f t="shared" ref="M27" si="12">SUM(M28:M36)</f>
        <v>41530563.840000004</v>
      </c>
      <c r="N27" s="17">
        <f t="shared" si="10"/>
        <v>58122001.969999991</v>
      </c>
      <c r="O27" s="17">
        <f t="shared" ref="O27" si="13">SUM(O28:O36)</f>
        <v>67639118.519999996</v>
      </c>
      <c r="P27" s="17">
        <f t="shared" si="10"/>
        <v>378107042.94</v>
      </c>
    </row>
    <row r="28" spans="3:16" x14ac:dyDescent="0.25">
      <c r="C28" s="4" t="s">
        <v>18</v>
      </c>
      <c r="D28" s="22">
        <v>1762524.45</v>
      </c>
      <c r="E28" s="22">
        <v>10576623.369999999</v>
      </c>
      <c r="F28" s="22">
        <v>17517275.16</v>
      </c>
      <c r="G28" s="22">
        <v>19332693.699999999</v>
      </c>
      <c r="H28" s="22">
        <v>14336846.710000001</v>
      </c>
      <c r="I28" s="22">
        <v>12613490</v>
      </c>
      <c r="J28" s="22">
        <v>18522434.32</v>
      </c>
      <c r="K28" s="18">
        <v>40879875.909999996</v>
      </c>
      <c r="L28" s="18">
        <v>38000271.369999997</v>
      </c>
      <c r="M28" s="18">
        <v>39111420.990000002</v>
      </c>
      <c r="N28" s="18">
        <v>54163167.619999997</v>
      </c>
      <c r="O28" s="18">
        <v>48882914.509999998</v>
      </c>
      <c r="P28" s="18">
        <f t="shared" ref="P28:P36" si="14">SUM(D28:O28)</f>
        <v>315699538.11000001</v>
      </c>
    </row>
    <row r="29" spans="3:16" x14ac:dyDescent="0.25">
      <c r="C29" s="4" t="s">
        <v>19</v>
      </c>
      <c r="D29" s="22"/>
      <c r="E29" s="22">
        <v>892191.5</v>
      </c>
      <c r="F29" s="22">
        <v>356740.2</v>
      </c>
      <c r="G29" s="22">
        <v>84976</v>
      </c>
      <c r="H29" s="22"/>
      <c r="I29" s="22"/>
      <c r="J29" s="22">
        <v>830391.62</v>
      </c>
      <c r="K29" s="18">
        <v>401292.38</v>
      </c>
      <c r="L29" s="18">
        <v>707452.32</v>
      </c>
      <c r="M29" s="18"/>
      <c r="N29" s="18">
        <v>132888</v>
      </c>
      <c r="O29" s="18">
        <v>15037184</v>
      </c>
      <c r="P29" s="18">
        <f t="shared" si="14"/>
        <v>18443116.02</v>
      </c>
    </row>
    <row r="30" spans="3:16" x14ac:dyDescent="0.25">
      <c r="C30" s="4" t="s">
        <v>20</v>
      </c>
      <c r="D30" s="22"/>
      <c r="E30" s="22">
        <v>36911.599999999999</v>
      </c>
      <c r="F30" s="22">
        <v>753160.98</v>
      </c>
      <c r="G30" s="22"/>
      <c r="H30" s="22">
        <v>142512.81</v>
      </c>
      <c r="I30" s="22">
        <v>122876</v>
      </c>
      <c r="J30" s="22">
        <v>3304</v>
      </c>
      <c r="K30" s="18">
        <v>38168.75</v>
      </c>
      <c r="L30" s="18">
        <v>1062</v>
      </c>
      <c r="M30" s="18">
        <v>18828.5</v>
      </c>
      <c r="N30" s="18">
        <v>17642.990000000002</v>
      </c>
      <c r="O30" s="18">
        <v>275569.55</v>
      </c>
      <c r="P30" s="18">
        <f t="shared" si="14"/>
        <v>1410037.18</v>
      </c>
    </row>
    <row r="31" spans="3:16" x14ac:dyDescent="0.25">
      <c r="C31" s="4" t="s">
        <v>21</v>
      </c>
      <c r="D31" s="22"/>
      <c r="E31" s="22"/>
      <c r="F31" s="22"/>
      <c r="G31" s="22"/>
      <c r="H31" s="22"/>
      <c r="I31" s="22"/>
      <c r="J31" s="22"/>
      <c r="K31" s="18"/>
      <c r="L31" s="18"/>
      <c r="M31" s="18"/>
      <c r="N31" s="18"/>
      <c r="O31" s="18">
        <v>235605</v>
      </c>
      <c r="P31" s="18">
        <f t="shared" si="14"/>
        <v>235605</v>
      </c>
    </row>
    <row r="32" spans="3:16" x14ac:dyDescent="0.25">
      <c r="C32" s="4" t="s">
        <v>22</v>
      </c>
      <c r="D32" s="22">
        <v>3000150</v>
      </c>
      <c r="E32" s="22"/>
      <c r="F32" s="22">
        <v>1161866</v>
      </c>
      <c r="G32" s="22">
        <v>877898.85</v>
      </c>
      <c r="H32" s="22">
        <v>2042181.2</v>
      </c>
      <c r="I32" s="22">
        <v>1225194</v>
      </c>
      <c r="J32" s="22">
        <v>100570</v>
      </c>
      <c r="K32" s="18">
        <v>3398251.2</v>
      </c>
      <c r="L32" s="18">
        <v>2687860.94</v>
      </c>
      <c r="M32" s="18">
        <v>215152</v>
      </c>
      <c r="N32" s="18">
        <v>1836468.73</v>
      </c>
      <c r="O32" s="18">
        <v>1448654.34</v>
      </c>
      <c r="P32" s="18">
        <f t="shared" si="14"/>
        <v>17994247.260000002</v>
      </c>
    </row>
    <row r="33" spans="3:16" x14ac:dyDescent="0.25">
      <c r="C33" s="4" t="s">
        <v>23</v>
      </c>
      <c r="D33" s="22"/>
      <c r="E33" s="22"/>
      <c r="F33" s="22"/>
      <c r="G33" s="22"/>
      <c r="H33" s="22"/>
      <c r="I33" s="22"/>
      <c r="J33" s="22"/>
      <c r="K33" s="18"/>
      <c r="L33" s="18"/>
      <c r="M33" s="18"/>
      <c r="N33" s="18"/>
      <c r="O33" s="18"/>
      <c r="P33" s="18">
        <f t="shared" si="14"/>
        <v>0</v>
      </c>
    </row>
    <row r="34" spans="3:16" x14ac:dyDescent="0.25">
      <c r="C34" s="4" t="s">
        <v>24</v>
      </c>
      <c r="D34" s="22">
        <v>350336</v>
      </c>
      <c r="E34" s="22">
        <v>1000</v>
      </c>
      <c r="F34" s="22">
        <v>2367294.62</v>
      </c>
      <c r="G34" s="22">
        <v>1528748.35</v>
      </c>
      <c r="H34" s="22"/>
      <c r="I34" s="22">
        <v>1969592</v>
      </c>
      <c r="J34" s="22"/>
      <c r="K34" s="18">
        <v>3667446.42</v>
      </c>
      <c r="L34" s="18">
        <v>1135963.74</v>
      </c>
      <c r="M34" s="18">
        <v>1602027</v>
      </c>
      <c r="N34" s="18">
        <v>1804493.55</v>
      </c>
      <c r="O34" s="18">
        <v>686177</v>
      </c>
      <c r="P34" s="18">
        <f t="shared" si="14"/>
        <v>15113078.680000002</v>
      </c>
    </row>
    <row r="35" spans="3:16" x14ac:dyDescent="0.25">
      <c r="C35" s="4" t="s">
        <v>25</v>
      </c>
      <c r="D35" s="22"/>
      <c r="E35" s="22"/>
      <c r="F35" s="22"/>
      <c r="G35" s="22"/>
      <c r="H35" s="22"/>
      <c r="I35" s="22"/>
      <c r="J35" s="22"/>
      <c r="K35" s="18"/>
      <c r="L35" s="18"/>
      <c r="M35" s="18"/>
      <c r="N35" s="18"/>
      <c r="O35" s="18"/>
      <c r="P35" s="18">
        <f t="shared" si="14"/>
        <v>0</v>
      </c>
    </row>
    <row r="36" spans="3:16" x14ac:dyDescent="0.25">
      <c r="C36" s="4" t="s">
        <v>26</v>
      </c>
      <c r="D36" s="22"/>
      <c r="E36" s="22">
        <v>105449.86</v>
      </c>
      <c r="F36" s="22">
        <v>3635805.17</v>
      </c>
      <c r="G36" s="22">
        <v>511155.5</v>
      </c>
      <c r="H36" s="22">
        <v>396095.82</v>
      </c>
      <c r="I36" s="22">
        <v>146995</v>
      </c>
      <c r="J36" s="22">
        <v>564837.36</v>
      </c>
      <c r="K36" s="18">
        <v>1567336.35</v>
      </c>
      <c r="L36" s="18">
        <v>460255.08</v>
      </c>
      <c r="M36" s="18">
        <v>583135.35</v>
      </c>
      <c r="N36" s="18">
        <v>167341.07999999999</v>
      </c>
      <c r="O36" s="18">
        <v>1073014.1200000001</v>
      </c>
      <c r="P36" s="18">
        <f t="shared" si="14"/>
        <v>9211420.6900000013</v>
      </c>
    </row>
    <row r="37" spans="3:16" x14ac:dyDescent="0.25">
      <c r="C37" s="3" t="s">
        <v>27</v>
      </c>
      <c r="D37" s="17">
        <f>SUM(D38:D45)</f>
        <v>0</v>
      </c>
      <c r="E37" s="17">
        <f t="shared" ref="E37:P37" si="15">SUM(E38:E45)</f>
        <v>15000</v>
      </c>
      <c r="F37" s="17">
        <f t="shared" si="15"/>
        <v>19440</v>
      </c>
      <c r="G37" s="17">
        <f t="shared" si="15"/>
        <v>50000</v>
      </c>
      <c r="H37" s="17">
        <f t="shared" si="15"/>
        <v>80000</v>
      </c>
      <c r="I37" s="17">
        <f t="shared" si="15"/>
        <v>213877</v>
      </c>
      <c r="J37" s="17">
        <f t="shared" si="15"/>
        <v>0</v>
      </c>
      <c r="K37" s="17">
        <f t="shared" ref="K37" si="16">SUM(K38:K45)</f>
        <v>0</v>
      </c>
      <c r="L37" s="17">
        <f t="shared" ref="L37" si="17">SUM(L38:L45)</f>
        <v>144261.54</v>
      </c>
      <c r="M37" s="17">
        <f t="shared" ref="M37" si="18">SUM(M38:M45)</f>
        <v>20000</v>
      </c>
      <c r="N37" s="17">
        <f t="shared" si="15"/>
        <v>146400</v>
      </c>
      <c r="O37" s="17">
        <f t="shared" ref="O37" si="19">SUM(O38:O45)</f>
        <v>11800</v>
      </c>
      <c r="P37" s="17">
        <f t="shared" si="15"/>
        <v>700778.54</v>
      </c>
    </row>
    <row r="38" spans="3:16" x14ac:dyDescent="0.25">
      <c r="C38" s="4" t="s">
        <v>28</v>
      </c>
      <c r="D38" s="22"/>
      <c r="E38" s="22">
        <v>15000</v>
      </c>
      <c r="F38" s="22">
        <v>19440</v>
      </c>
      <c r="G38" s="22">
        <v>50000</v>
      </c>
      <c r="H38" s="22">
        <v>80000</v>
      </c>
      <c r="I38" s="22">
        <v>213877</v>
      </c>
      <c r="J38" s="22"/>
      <c r="K38" s="18"/>
      <c r="L38" s="18">
        <v>144261.54</v>
      </c>
      <c r="M38" s="18">
        <v>20000</v>
      </c>
      <c r="N38" s="18">
        <v>146400</v>
      </c>
      <c r="O38" s="18">
        <v>11800</v>
      </c>
      <c r="P38" s="18">
        <f>SUM(D38:O38)</f>
        <v>700778.54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0">SUM(D39:K39)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0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0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0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0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0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0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0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0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0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0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0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0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P53" si="21">SUM(E54:E62)</f>
        <v>0</v>
      </c>
      <c r="F53" s="17">
        <f t="shared" si="21"/>
        <v>998450.17999999993</v>
      </c>
      <c r="G53" s="17">
        <f t="shared" si="21"/>
        <v>252975.44</v>
      </c>
      <c r="H53" s="17">
        <f t="shared" si="21"/>
        <v>255923.65</v>
      </c>
      <c r="I53" s="17">
        <f t="shared" si="21"/>
        <v>1075856</v>
      </c>
      <c r="J53" s="17">
        <f t="shared" si="21"/>
        <v>125802.9</v>
      </c>
      <c r="K53" s="17">
        <f t="shared" ref="K53" si="22">SUM(K54:K62)</f>
        <v>2471963.5500000003</v>
      </c>
      <c r="L53" s="17">
        <f t="shared" ref="L53" si="23">SUM(L54:L62)</f>
        <v>1856181.62</v>
      </c>
      <c r="M53" s="17">
        <f t="shared" ref="M53" si="24">SUM(M54:M62)</f>
        <v>1657459.57</v>
      </c>
      <c r="N53" s="17">
        <f t="shared" si="21"/>
        <v>1735585.28</v>
      </c>
      <c r="O53" s="17">
        <f t="shared" ref="O53" si="25">SUM(O54:O62)</f>
        <v>358046.8</v>
      </c>
      <c r="P53" s="17">
        <f t="shared" si="21"/>
        <v>10788244.99</v>
      </c>
    </row>
    <row r="54" spans="3:16" x14ac:dyDescent="0.25">
      <c r="C54" s="4" t="s">
        <v>44</v>
      </c>
      <c r="D54" s="22"/>
      <c r="E54" s="22"/>
      <c r="F54" s="22">
        <v>483414.5</v>
      </c>
      <c r="G54" s="22">
        <v>252975.44</v>
      </c>
      <c r="H54" s="22"/>
      <c r="I54" s="22">
        <v>965116</v>
      </c>
      <c r="J54" s="22">
        <v>125802.9</v>
      </c>
      <c r="K54" s="18">
        <v>2159100.77</v>
      </c>
      <c r="L54" s="18">
        <v>921671.62</v>
      </c>
      <c r="M54" s="18">
        <v>1657459.57</v>
      </c>
      <c r="N54" s="18">
        <v>1735585.28</v>
      </c>
      <c r="O54" s="18"/>
      <c r="P54" s="18">
        <f t="shared" ref="P54:P70" si="26">SUM(D54:O54)</f>
        <v>8301126.0800000001</v>
      </c>
    </row>
    <row r="55" spans="3:16" x14ac:dyDescent="0.25">
      <c r="C55" s="4" t="s">
        <v>45</v>
      </c>
      <c r="D55" s="22"/>
      <c r="E55" s="22"/>
      <c r="F55" s="22"/>
      <c r="G55" s="22"/>
      <c r="H55" s="22"/>
      <c r="I55" s="22"/>
      <c r="J55" s="22"/>
      <c r="K55" s="18">
        <v>45008.72</v>
      </c>
      <c r="L55" s="18"/>
      <c r="M55" s="18"/>
      <c r="N55" s="18"/>
      <c r="O55" s="18"/>
      <c r="P55" s="18">
        <f t="shared" si="26"/>
        <v>45008.72</v>
      </c>
    </row>
    <row r="56" spans="3:16" x14ac:dyDescent="0.25">
      <c r="C56" s="4" t="s">
        <v>46</v>
      </c>
      <c r="D56" s="22"/>
      <c r="E56" s="22"/>
      <c r="F56" s="22"/>
      <c r="G56" s="22"/>
      <c r="H56" s="22"/>
      <c r="I56" s="22"/>
      <c r="J56" s="22"/>
      <c r="K56" s="18"/>
      <c r="L56" s="18"/>
      <c r="M56" s="18"/>
      <c r="N56" s="18"/>
      <c r="O56" s="18"/>
      <c r="P56" s="18">
        <f t="shared" si="26"/>
        <v>0</v>
      </c>
    </row>
    <row r="57" spans="3:16" x14ac:dyDescent="0.25">
      <c r="C57" s="4" t="s">
        <v>47</v>
      </c>
      <c r="D57" s="22"/>
      <c r="E57" s="22"/>
      <c r="F57" s="22"/>
      <c r="G57" s="22"/>
      <c r="H57" s="22"/>
      <c r="I57" s="22"/>
      <c r="J57" s="22"/>
      <c r="K57" s="18"/>
      <c r="L57" s="18"/>
      <c r="M57" s="18"/>
      <c r="N57" s="18"/>
      <c r="O57" s="18"/>
      <c r="P57" s="18">
        <f t="shared" si="26"/>
        <v>0</v>
      </c>
    </row>
    <row r="58" spans="3:16" x14ac:dyDescent="0.25">
      <c r="C58" s="4" t="s">
        <v>48</v>
      </c>
      <c r="D58" s="22"/>
      <c r="E58" s="22"/>
      <c r="F58" s="22">
        <v>515035.68</v>
      </c>
      <c r="G58" s="22"/>
      <c r="H58" s="22">
        <v>255923.65</v>
      </c>
      <c r="I58" s="22">
        <v>110740</v>
      </c>
      <c r="J58" s="22"/>
      <c r="K58" s="18">
        <v>267854.06</v>
      </c>
      <c r="L58" s="18">
        <v>934510</v>
      </c>
      <c r="M58" s="18"/>
      <c r="N58" s="18"/>
      <c r="O58" s="18">
        <v>358046.8</v>
      </c>
      <c r="P58" s="18">
        <f t="shared" si="26"/>
        <v>2442110.19</v>
      </c>
    </row>
    <row r="59" spans="3:16" x14ac:dyDescent="0.25">
      <c r="C59" s="4" t="s">
        <v>49</v>
      </c>
      <c r="D59" s="22"/>
      <c r="E59" s="22"/>
      <c r="F59" s="22"/>
      <c r="G59" s="22"/>
      <c r="H59" s="22"/>
      <c r="I59" s="22"/>
      <c r="J59" s="22"/>
      <c r="K59" s="18"/>
      <c r="L59" s="18"/>
      <c r="M59" s="18"/>
      <c r="N59" s="18"/>
      <c r="O59" s="18"/>
      <c r="P59" s="18">
        <f t="shared" si="26"/>
        <v>0</v>
      </c>
    </row>
    <row r="60" spans="3:16" x14ac:dyDescent="0.25">
      <c r="C60" s="4" t="s">
        <v>50</v>
      </c>
      <c r="D60" s="22"/>
      <c r="E60" s="22"/>
      <c r="F60" s="22"/>
      <c r="G60" s="22"/>
      <c r="H60" s="22"/>
      <c r="I60" s="22"/>
      <c r="J60" s="22"/>
      <c r="K60" s="18"/>
      <c r="L60" s="18"/>
      <c r="M60" s="18"/>
      <c r="N60" s="18"/>
      <c r="O60" s="18"/>
      <c r="P60" s="18">
        <f t="shared" si="26"/>
        <v>0</v>
      </c>
    </row>
    <row r="61" spans="3:16" x14ac:dyDescent="0.25">
      <c r="C61" s="4" t="s">
        <v>51</v>
      </c>
      <c r="D61" s="22"/>
      <c r="E61" s="22"/>
      <c r="F61" s="22"/>
      <c r="G61" s="22"/>
      <c r="H61" s="22"/>
      <c r="I61" s="22"/>
      <c r="J61" s="22"/>
      <c r="K61" s="18"/>
      <c r="L61" s="18"/>
      <c r="M61" s="18"/>
      <c r="N61" s="18"/>
      <c r="O61" s="18"/>
      <c r="P61" s="18">
        <f t="shared" si="26"/>
        <v>0</v>
      </c>
    </row>
    <row r="62" spans="3:16" x14ac:dyDescent="0.25">
      <c r="C62" s="4" t="s">
        <v>52</v>
      </c>
      <c r="D62" s="22"/>
      <c r="E62" s="22"/>
      <c r="F62" s="22"/>
      <c r="G62" s="22"/>
      <c r="H62" s="22"/>
      <c r="I62" s="22"/>
      <c r="J62" s="22"/>
      <c r="K62" s="18"/>
      <c r="L62" s="18"/>
      <c r="M62" s="18"/>
      <c r="N62" s="18"/>
      <c r="O62" s="18"/>
      <c r="P62" s="18">
        <f t="shared" si="26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>
        <f t="shared" si="26"/>
        <v>0</v>
      </c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 t="shared" si="26"/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si="26"/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6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6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6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6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6"/>
        <v>0</v>
      </c>
    </row>
    <row r="71" spans="3:16" x14ac:dyDescent="0.25">
      <c r="C71" s="3" t="s">
        <v>61</v>
      </c>
      <c r="D71" s="17">
        <f>SUM(D72:D74)</f>
        <v>0</v>
      </c>
      <c r="E71" s="17">
        <f t="shared" ref="E71:P71" si="27">SUM(E72:E74)</f>
        <v>0</v>
      </c>
      <c r="F71" s="17">
        <f t="shared" si="27"/>
        <v>0</v>
      </c>
      <c r="G71" s="17">
        <f t="shared" si="27"/>
        <v>0</v>
      </c>
      <c r="H71" s="17">
        <f t="shared" si="27"/>
        <v>328718.26</v>
      </c>
      <c r="I71" s="17">
        <f t="shared" si="27"/>
        <v>9571</v>
      </c>
      <c r="J71" s="17">
        <f t="shared" si="27"/>
        <v>103115.59</v>
      </c>
      <c r="K71" s="17">
        <f t="shared" ref="K71" si="28">SUM(K72:K74)</f>
        <v>120307.48</v>
      </c>
      <c r="L71" s="17">
        <f t="shared" ref="L71" si="29">SUM(L72:L74)</f>
        <v>176755.03</v>
      </c>
      <c r="M71" s="17">
        <f t="shared" ref="M71" si="30">SUM(M72:M74)</f>
        <v>270695.94</v>
      </c>
      <c r="N71" s="17">
        <f t="shared" si="27"/>
        <v>248502.64</v>
      </c>
      <c r="O71" s="17">
        <f t="shared" ref="O71" si="31">SUM(O72:O74)</f>
        <v>366946.78</v>
      </c>
      <c r="P71" s="17">
        <f t="shared" si="27"/>
        <v>1624612.72</v>
      </c>
    </row>
    <row r="72" spans="3:16" x14ac:dyDescent="0.25">
      <c r="C72" s="4" t="s">
        <v>62</v>
      </c>
      <c r="D72" s="22"/>
      <c r="E72" s="22"/>
      <c r="F72" s="22"/>
      <c r="G72" s="22"/>
      <c r="H72" s="22">
        <v>328718.26</v>
      </c>
      <c r="I72" s="22">
        <v>9571</v>
      </c>
      <c r="J72" s="22">
        <v>103115.59</v>
      </c>
      <c r="K72" s="18">
        <v>120307.48</v>
      </c>
      <c r="L72" s="18">
        <v>176755.03</v>
      </c>
      <c r="M72" s="18">
        <v>270695.94</v>
      </c>
      <c r="N72" s="18">
        <v>248502.64</v>
      </c>
      <c r="O72" s="18">
        <v>366946.78</v>
      </c>
      <c r="P72" s="18">
        <f t="shared" ref="P72:P75" si="32">SUM(D72:O72)</f>
        <v>1624612.72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si="32"/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32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>
        <f t="shared" si="32"/>
        <v>0</v>
      </c>
    </row>
    <row r="76" spans="3:16" x14ac:dyDescent="0.25">
      <c r="C76" s="3" t="s">
        <v>68</v>
      </c>
      <c r="D76" s="17">
        <f>SUM(D77:D78)</f>
        <v>41297008.509999998</v>
      </c>
      <c r="E76" s="17">
        <f t="shared" ref="E76:P76" si="33">SUM(E77:E78)</f>
        <v>0</v>
      </c>
      <c r="F76" s="17">
        <f t="shared" si="33"/>
        <v>59068438.810000002</v>
      </c>
      <c r="G76" s="17">
        <f t="shared" si="33"/>
        <v>64879528.880000003</v>
      </c>
      <c r="H76" s="17">
        <f t="shared" si="33"/>
        <v>0</v>
      </c>
      <c r="I76" s="17">
        <f t="shared" si="33"/>
        <v>0</v>
      </c>
      <c r="J76" s="17">
        <f t="shared" si="33"/>
        <v>74647516.899999976</v>
      </c>
      <c r="K76" s="17">
        <f t="shared" ref="K76" si="34">SUM(K77:K78)</f>
        <v>0</v>
      </c>
      <c r="L76" s="17">
        <f t="shared" ref="L76" si="35">SUM(L77:L78)</f>
        <v>0</v>
      </c>
      <c r="M76" s="17">
        <f t="shared" ref="M76" si="36">SUM(M77:M78)</f>
        <v>0</v>
      </c>
      <c r="N76" s="17">
        <f t="shared" si="33"/>
        <v>102315011.52999997</v>
      </c>
      <c r="O76" s="17">
        <f t="shared" ref="O76" si="37">SUM(O77:O78)</f>
        <v>0</v>
      </c>
      <c r="P76" s="17">
        <f t="shared" si="33"/>
        <v>0</v>
      </c>
    </row>
    <row r="77" spans="3:16" x14ac:dyDescent="0.25">
      <c r="C77" s="4" t="s">
        <v>69</v>
      </c>
      <c r="D77" s="22">
        <v>41297008.509999998</v>
      </c>
      <c r="E77" s="22"/>
      <c r="F77" s="22">
        <v>59068438.810000002</v>
      </c>
      <c r="G77" s="22">
        <v>64879528.880000003</v>
      </c>
      <c r="H77" s="22"/>
      <c r="I77" s="22"/>
      <c r="J77" s="22">
        <v>74647516.899999976</v>
      </c>
      <c r="K77" s="18"/>
      <c r="L77" s="18"/>
      <c r="M77" s="18"/>
      <c r="N77" s="18">
        <v>102315011.52999997</v>
      </c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14942005.109999999</v>
      </c>
      <c r="E79" s="17">
        <f t="shared" ref="E79:P79" si="38">SUM(E80:E81)</f>
        <v>6082487.1100000003</v>
      </c>
      <c r="F79" s="17">
        <f t="shared" si="38"/>
        <v>20160780.710000001</v>
      </c>
      <c r="G79" s="17">
        <f t="shared" si="38"/>
        <v>45400644.240000002</v>
      </c>
      <c r="H79" s="17">
        <f t="shared" si="38"/>
        <v>54061489.950000003</v>
      </c>
      <c r="I79" s="17">
        <f t="shared" si="38"/>
        <v>20655539</v>
      </c>
      <c r="J79" s="17">
        <f t="shared" si="38"/>
        <v>22847227.809999999</v>
      </c>
      <c r="K79" s="17">
        <f t="shared" ref="K79" si="39">SUM(K80:K81)</f>
        <v>37440256.969999999</v>
      </c>
      <c r="L79" s="17">
        <f t="shared" ref="L79" si="40">SUM(L80:L81)</f>
        <v>45912930.539999999</v>
      </c>
      <c r="M79" s="17">
        <f t="shared" ref="M79" si="41">SUM(M80:M81)</f>
        <v>16987028.68</v>
      </c>
      <c r="N79" s="17">
        <f t="shared" si="38"/>
        <v>20988465.609999999</v>
      </c>
      <c r="O79" s="17">
        <f t="shared" ref="O79" si="42">SUM(O80:O81)</f>
        <v>38975373.590000004</v>
      </c>
      <c r="P79" s="17">
        <f t="shared" si="38"/>
        <v>344454229.32000005</v>
      </c>
    </row>
    <row r="80" spans="3:16" x14ac:dyDescent="0.25">
      <c r="C80" s="4" t="s">
        <v>72</v>
      </c>
      <c r="D80" s="22">
        <v>14942005.109999999</v>
      </c>
      <c r="E80" s="22">
        <v>6082487.1100000003</v>
      </c>
      <c r="F80" s="22">
        <v>20160780.710000001</v>
      </c>
      <c r="G80" s="22">
        <v>45400644.240000002</v>
      </c>
      <c r="H80" s="22">
        <v>54061489.950000003</v>
      </c>
      <c r="I80" s="22">
        <v>20655539</v>
      </c>
      <c r="J80" s="22">
        <v>22847227.809999999</v>
      </c>
      <c r="K80" s="18">
        <v>37440256.969999999</v>
      </c>
      <c r="L80" s="18">
        <v>45912930.539999999</v>
      </c>
      <c r="M80" s="18">
        <v>16987028.68</v>
      </c>
      <c r="N80" s="18">
        <v>20988465.609999999</v>
      </c>
      <c r="O80" s="18">
        <v>38975373.590000004</v>
      </c>
      <c r="P80" s="18">
        <f>SUM(D80:O80)</f>
        <v>344454229.32000005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x14ac:dyDescent="0.25">
      <c r="C84" s="26" t="s">
        <v>65</v>
      </c>
      <c r="D84" s="27">
        <f>D79+D76+D71+D67+D63+D53+D46+D37+D27+D17+D11</f>
        <v>128377129.76000001</v>
      </c>
      <c r="E84" s="27">
        <f t="shared" ref="E84:P84" si="43">E79+E76+E71+E67+E63+E53+E46+E37+E27+E17+E11</f>
        <v>111401677.59999999</v>
      </c>
      <c r="F84" s="27">
        <f t="shared" si="43"/>
        <v>209664206.90000001</v>
      </c>
      <c r="G84" s="27">
        <f t="shared" si="43"/>
        <v>209996494.14000002</v>
      </c>
      <c r="H84" s="27">
        <f t="shared" si="43"/>
        <v>166458281.53000003</v>
      </c>
      <c r="I84" s="27">
        <f t="shared" si="43"/>
        <v>124712719</v>
      </c>
      <c r="J84" s="27">
        <f t="shared" si="43"/>
        <v>273337487.89999998</v>
      </c>
      <c r="K84" s="27">
        <f t="shared" si="43"/>
        <v>214651877.54999998</v>
      </c>
      <c r="L84" s="27">
        <f t="shared" si="43"/>
        <v>202003891.18000001</v>
      </c>
      <c r="M84" s="27">
        <f t="shared" si="43"/>
        <v>188956491.63</v>
      </c>
      <c r="N84" s="27">
        <f t="shared" si="43"/>
        <v>286827231.74999994</v>
      </c>
      <c r="O84" s="27">
        <f t="shared" si="43"/>
        <v>272760694.81</v>
      </c>
      <c r="P84" s="27">
        <f t="shared" si="43"/>
        <v>2046940679.1200004</v>
      </c>
    </row>
    <row r="85" spans="3:16" x14ac:dyDescent="0.25">
      <c r="K85" s="13"/>
    </row>
    <row r="86" spans="3:16" ht="18.75" x14ac:dyDescent="0.25">
      <c r="C86" s="19" t="s">
        <v>105</v>
      </c>
      <c r="H86" s="15" t="s">
        <v>106</v>
      </c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21" t="s">
        <v>101</v>
      </c>
    </row>
    <row r="92" spans="3:16" x14ac:dyDescent="0.25">
      <c r="C92" s="20" t="s">
        <v>102</v>
      </c>
      <c r="H92" s="51" t="s">
        <v>103</v>
      </c>
      <c r="I92" s="51"/>
      <c r="J92" s="51"/>
      <c r="K92" s="51"/>
      <c r="L92" s="51"/>
      <c r="M92" s="51"/>
      <c r="N92" s="51"/>
      <c r="O92" s="51"/>
    </row>
    <row r="93" spans="3:16" x14ac:dyDescent="0.25">
      <c r="H93" s="52" t="s">
        <v>104</v>
      </c>
      <c r="I93" s="52"/>
      <c r="J93" s="52"/>
      <c r="K93" s="52"/>
      <c r="L93" s="52"/>
      <c r="M93" s="52"/>
      <c r="N93" s="52"/>
      <c r="O93" s="52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0.27559055118110198" right="0.31496062992126" top="0.39370078740157499" bottom="0.39370078740157499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Usuario de Windows</cp:lastModifiedBy>
  <cp:lastPrinted>2022-01-07T15:02:44Z</cp:lastPrinted>
  <dcterms:created xsi:type="dcterms:W3CDTF">2021-07-29T18:58:50Z</dcterms:created>
  <dcterms:modified xsi:type="dcterms:W3CDTF">2022-01-07T15:02:48Z</dcterms:modified>
</cp:coreProperties>
</file>