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3\"/>
    </mc:Choice>
  </mc:AlternateContent>
  <xr:revisionPtr revIDLastSave="0" documentId="8_{20FD3022-EAA0-4F11-969B-2950624A2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 Presupuesto Aprobado-Ejec " sheetId="2" r:id="rId1"/>
    <sheet name="P2 Ejecucion " sheetId="3" r:id="rId2"/>
  </sheets>
  <definedNames>
    <definedName name="_xlnm.Print_Area" localSheetId="0">'P1 Presupuesto Aprobado-Ejec '!$A$1:$P$96</definedName>
    <definedName name="_xlnm.Print_Area" localSheetId="1">'P2 Ejecucion '!$C$1:$P$92</definedName>
    <definedName name="_xlnm.Print_Titles" localSheetId="1">'P2 Ejecucion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G12" i="3"/>
  <c r="H12" i="3"/>
  <c r="I12" i="3"/>
  <c r="J12" i="3"/>
  <c r="K12" i="3"/>
  <c r="L12" i="3"/>
  <c r="M12" i="3"/>
  <c r="N12" i="3"/>
  <c r="O12" i="3"/>
  <c r="E13" i="3"/>
  <c r="F13" i="3"/>
  <c r="G13" i="3"/>
  <c r="H13" i="3"/>
  <c r="I13" i="3"/>
  <c r="J13" i="3"/>
  <c r="K13" i="3"/>
  <c r="L13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H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E38" i="3"/>
  <c r="F38" i="3"/>
  <c r="G38" i="3"/>
  <c r="H38" i="3"/>
  <c r="I38" i="3"/>
  <c r="J38" i="3"/>
  <c r="K38" i="3"/>
  <c r="L38" i="3"/>
  <c r="M38" i="3"/>
  <c r="N38" i="3"/>
  <c r="O38" i="3"/>
  <c r="E39" i="3"/>
  <c r="F39" i="3"/>
  <c r="G39" i="3"/>
  <c r="H39" i="3"/>
  <c r="I39" i="3"/>
  <c r="J39" i="3"/>
  <c r="K39" i="3"/>
  <c r="L39" i="3"/>
  <c r="M39" i="3"/>
  <c r="N39" i="3"/>
  <c r="O39" i="3"/>
  <c r="E40" i="3"/>
  <c r="F40" i="3"/>
  <c r="G40" i="3"/>
  <c r="H40" i="3"/>
  <c r="I40" i="3"/>
  <c r="J40" i="3"/>
  <c r="K40" i="3"/>
  <c r="L40" i="3"/>
  <c r="M40" i="3"/>
  <c r="N40" i="3"/>
  <c r="O40" i="3"/>
  <c r="E41" i="3"/>
  <c r="F41" i="3"/>
  <c r="G41" i="3"/>
  <c r="H41" i="3"/>
  <c r="I41" i="3"/>
  <c r="J41" i="3"/>
  <c r="K41" i="3"/>
  <c r="L41" i="3"/>
  <c r="M41" i="3"/>
  <c r="N41" i="3"/>
  <c r="O41" i="3"/>
  <c r="E42" i="3"/>
  <c r="F42" i="3"/>
  <c r="G42" i="3"/>
  <c r="H42" i="3"/>
  <c r="I42" i="3"/>
  <c r="J42" i="3"/>
  <c r="K42" i="3"/>
  <c r="L42" i="3"/>
  <c r="M42" i="3"/>
  <c r="N42" i="3"/>
  <c r="O42" i="3"/>
  <c r="E43" i="3"/>
  <c r="F43" i="3"/>
  <c r="G43" i="3"/>
  <c r="H43" i="3"/>
  <c r="I43" i="3"/>
  <c r="J43" i="3"/>
  <c r="K43" i="3"/>
  <c r="L43" i="3"/>
  <c r="M43" i="3"/>
  <c r="N43" i="3"/>
  <c r="O43" i="3"/>
  <c r="E44" i="3"/>
  <c r="F44" i="3"/>
  <c r="G44" i="3"/>
  <c r="H44" i="3"/>
  <c r="I44" i="3"/>
  <c r="J44" i="3"/>
  <c r="K44" i="3"/>
  <c r="L44" i="3"/>
  <c r="M44" i="3"/>
  <c r="N44" i="3"/>
  <c r="O44" i="3"/>
  <c r="E45" i="3"/>
  <c r="F45" i="3"/>
  <c r="G45" i="3"/>
  <c r="H45" i="3"/>
  <c r="I45" i="3"/>
  <c r="J45" i="3"/>
  <c r="K45" i="3"/>
  <c r="L45" i="3"/>
  <c r="M45" i="3"/>
  <c r="N45" i="3"/>
  <c r="O45" i="3"/>
  <c r="E46" i="3"/>
  <c r="F46" i="3"/>
  <c r="G46" i="3"/>
  <c r="H46" i="3"/>
  <c r="I46" i="3"/>
  <c r="J46" i="3"/>
  <c r="K46" i="3"/>
  <c r="L46" i="3"/>
  <c r="M46" i="3"/>
  <c r="N46" i="3"/>
  <c r="O46" i="3"/>
  <c r="E47" i="3"/>
  <c r="F47" i="3"/>
  <c r="G47" i="3"/>
  <c r="H47" i="3"/>
  <c r="I47" i="3"/>
  <c r="J47" i="3"/>
  <c r="K47" i="3"/>
  <c r="L47" i="3"/>
  <c r="M47" i="3"/>
  <c r="N47" i="3"/>
  <c r="O47" i="3"/>
  <c r="E48" i="3"/>
  <c r="F48" i="3"/>
  <c r="G48" i="3"/>
  <c r="H48" i="3"/>
  <c r="I48" i="3"/>
  <c r="J48" i="3"/>
  <c r="K48" i="3"/>
  <c r="L48" i="3"/>
  <c r="M48" i="3"/>
  <c r="N48" i="3"/>
  <c r="O48" i="3"/>
  <c r="E49" i="3"/>
  <c r="F49" i="3"/>
  <c r="G49" i="3"/>
  <c r="H49" i="3"/>
  <c r="I49" i="3"/>
  <c r="J49" i="3"/>
  <c r="K49" i="3"/>
  <c r="L49" i="3"/>
  <c r="M49" i="3"/>
  <c r="N49" i="3"/>
  <c r="O49" i="3"/>
  <c r="E50" i="3"/>
  <c r="F50" i="3"/>
  <c r="G50" i="3"/>
  <c r="H50" i="3"/>
  <c r="I50" i="3"/>
  <c r="J50" i="3"/>
  <c r="K50" i="3"/>
  <c r="L50" i="3"/>
  <c r="M50" i="3"/>
  <c r="N50" i="3"/>
  <c r="O50" i="3"/>
  <c r="E51" i="3"/>
  <c r="F51" i="3"/>
  <c r="G51" i="3"/>
  <c r="H51" i="3"/>
  <c r="I51" i="3"/>
  <c r="J51" i="3"/>
  <c r="K51" i="3"/>
  <c r="L51" i="3"/>
  <c r="M51" i="3"/>
  <c r="N51" i="3"/>
  <c r="O51" i="3"/>
  <c r="E52" i="3"/>
  <c r="F52" i="3"/>
  <c r="G52" i="3"/>
  <c r="H52" i="3"/>
  <c r="I52" i="3"/>
  <c r="J52" i="3"/>
  <c r="K52" i="3"/>
  <c r="L52" i="3"/>
  <c r="M52" i="3"/>
  <c r="N52" i="3"/>
  <c r="O52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E59" i="3"/>
  <c r="F59" i="3"/>
  <c r="G59" i="3"/>
  <c r="H59" i="3"/>
  <c r="I59" i="3"/>
  <c r="J59" i="3"/>
  <c r="K59" i="3"/>
  <c r="L59" i="3"/>
  <c r="M59" i="3"/>
  <c r="N59" i="3"/>
  <c r="O59" i="3"/>
  <c r="E60" i="3"/>
  <c r="F60" i="3"/>
  <c r="G60" i="3"/>
  <c r="H60" i="3"/>
  <c r="I60" i="3"/>
  <c r="J60" i="3"/>
  <c r="K60" i="3"/>
  <c r="L60" i="3"/>
  <c r="M60" i="3"/>
  <c r="N60" i="3"/>
  <c r="O60" i="3"/>
  <c r="E61" i="3"/>
  <c r="F61" i="3"/>
  <c r="G61" i="3"/>
  <c r="H61" i="3"/>
  <c r="I61" i="3"/>
  <c r="J61" i="3"/>
  <c r="K61" i="3"/>
  <c r="L61" i="3"/>
  <c r="M61" i="3"/>
  <c r="N61" i="3"/>
  <c r="O61" i="3"/>
  <c r="E62" i="3"/>
  <c r="F62" i="3"/>
  <c r="G62" i="3"/>
  <c r="H62" i="3"/>
  <c r="I62" i="3"/>
  <c r="J62" i="3"/>
  <c r="K62" i="3"/>
  <c r="L62" i="3"/>
  <c r="M62" i="3"/>
  <c r="N62" i="3"/>
  <c r="O62" i="3"/>
  <c r="E64" i="3"/>
  <c r="F64" i="3"/>
  <c r="G64" i="3"/>
  <c r="H64" i="3"/>
  <c r="I64" i="3"/>
  <c r="J64" i="3"/>
  <c r="K64" i="3"/>
  <c r="L64" i="3"/>
  <c r="M64" i="3"/>
  <c r="N64" i="3"/>
  <c r="O64" i="3"/>
  <c r="E65" i="3"/>
  <c r="F65" i="3"/>
  <c r="G65" i="3"/>
  <c r="H65" i="3"/>
  <c r="I65" i="3"/>
  <c r="J65" i="3"/>
  <c r="K65" i="3"/>
  <c r="L65" i="3"/>
  <c r="M65" i="3"/>
  <c r="N65" i="3"/>
  <c r="O65" i="3"/>
  <c r="E66" i="3"/>
  <c r="F66" i="3"/>
  <c r="G66" i="3"/>
  <c r="H66" i="3"/>
  <c r="I66" i="3"/>
  <c r="J66" i="3"/>
  <c r="K66" i="3"/>
  <c r="L66" i="3"/>
  <c r="M66" i="3"/>
  <c r="N66" i="3"/>
  <c r="O66" i="3"/>
  <c r="E67" i="3"/>
  <c r="F67" i="3"/>
  <c r="G67" i="3"/>
  <c r="H67" i="3"/>
  <c r="I67" i="3"/>
  <c r="J67" i="3"/>
  <c r="K67" i="3"/>
  <c r="L67" i="3"/>
  <c r="M67" i="3"/>
  <c r="N67" i="3"/>
  <c r="O67" i="3"/>
  <c r="E69" i="3"/>
  <c r="F69" i="3"/>
  <c r="G69" i="3"/>
  <c r="H69" i="3"/>
  <c r="I69" i="3"/>
  <c r="J69" i="3"/>
  <c r="K69" i="3"/>
  <c r="L69" i="3"/>
  <c r="M69" i="3"/>
  <c r="N69" i="3"/>
  <c r="O69" i="3"/>
  <c r="E70" i="3"/>
  <c r="F70" i="3"/>
  <c r="G70" i="3"/>
  <c r="H70" i="3"/>
  <c r="I70" i="3"/>
  <c r="J70" i="3"/>
  <c r="K70" i="3"/>
  <c r="L70" i="3"/>
  <c r="M70" i="3"/>
  <c r="N70" i="3"/>
  <c r="O70" i="3"/>
  <c r="E72" i="3"/>
  <c r="F72" i="3"/>
  <c r="G72" i="3"/>
  <c r="H72" i="3"/>
  <c r="I72" i="3"/>
  <c r="J72" i="3"/>
  <c r="K72" i="3"/>
  <c r="L72" i="3"/>
  <c r="M72" i="3"/>
  <c r="N72" i="3"/>
  <c r="O72" i="3"/>
  <c r="E73" i="3"/>
  <c r="F73" i="3"/>
  <c r="G73" i="3"/>
  <c r="H73" i="3"/>
  <c r="I73" i="3"/>
  <c r="J73" i="3"/>
  <c r="K73" i="3"/>
  <c r="L73" i="3"/>
  <c r="M73" i="3"/>
  <c r="N73" i="3"/>
  <c r="O73" i="3"/>
  <c r="E74" i="3"/>
  <c r="F74" i="3"/>
  <c r="G74" i="3"/>
  <c r="H74" i="3"/>
  <c r="I74" i="3"/>
  <c r="J74" i="3"/>
  <c r="K74" i="3"/>
  <c r="L74" i="3"/>
  <c r="M74" i="3"/>
  <c r="N74" i="3"/>
  <c r="O74" i="3"/>
  <c r="E77" i="3"/>
  <c r="F77" i="3"/>
  <c r="G77" i="3"/>
  <c r="H77" i="3"/>
  <c r="I77" i="3"/>
  <c r="J77" i="3"/>
  <c r="K77" i="3"/>
  <c r="L77" i="3"/>
  <c r="M77" i="3"/>
  <c r="N77" i="3"/>
  <c r="O77" i="3"/>
  <c r="E78" i="3"/>
  <c r="F78" i="3"/>
  <c r="G78" i="3"/>
  <c r="H78" i="3"/>
  <c r="I78" i="3"/>
  <c r="J78" i="3"/>
  <c r="K78" i="3"/>
  <c r="L78" i="3"/>
  <c r="M78" i="3"/>
  <c r="N78" i="3"/>
  <c r="O78" i="3"/>
  <c r="E80" i="3"/>
  <c r="F80" i="3"/>
  <c r="G80" i="3"/>
  <c r="H80" i="3"/>
  <c r="I80" i="3"/>
  <c r="J80" i="3"/>
  <c r="K80" i="3"/>
  <c r="L80" i="3"/>
  <c r="M80" i="3"/>
  <c r="N80" i="3"/>
  <c r="O80" i="3"/>
  <c r="E81" i="3"/>
  <c r="F81" i="3"/>
  <c r="G81" i="3"/>
  <c r="H81" i="3"/>
  <c r="I81" i="3"/>
  <c r="J81" i="3"/>
  <c r="K81" i="3"/>
  <c r="L81" i="3"/>
  <c r="M81" i="3"/>
  <c r="N81" i="3"/>
  <c r="O81" i="3"/>
  <c r="E82" i="3"/>
  <c r="F82" i="3"/>
  <c r="G82" i="3"/>
  <c r="H82" i="3"/>
  <c r="I82" i="3"/>
  <c r="J82" i="3"/>
  <c r="K82" i="3"/>
  <c r="L82" i="3"/>
  <c r="M82" i="3"/>
  <c r="N82" i="3"/>
  <c r="O82" i="3"/>
  <c r="E83" i="3"/>
  <c r="F83" i="3"/>
  <c r="G83" i="3"/>
  <c r="H83" i="3"/>
  <c r="I83" i="3"/>
  <c r="J83" i="3"/>
  <c r="K83" i="3"/>
  <c r="L83" i="3"/>
  <c r="M83" i="3"/>
  <c r="N83" i="3"/>
  <c r="O83" i="3"/>
  <c r="P14" i="2"/>
  <c r="P13" i="3" s="1"/>
  <c r="P15" i="2"/>
  <c r="P14" i="3" s="1"/>
  <c r="P16" i="2"/>
  <c r="P15" i="3" s="1"/>
  <c r="P17" i="2"/>
  <c r="P19" i="2"/>
  <c r="P20" i="2"/>
  <c r="P19" i="3" s="1"/>
  <c r="P21" i="2"/>
  <c r="P20" i="3" s="1"/>
  <c r="P22" i="2"/>
  <c r="P21" i="3" s="1"/>
  <c r="P23" i="2"/>
  <c r="P22" i="3" s="1"/>
  <c r="P24" i="2"/>
  <c r="P23" i="3" s="1"/>
  <c r="P25" i="2"/>
  <c r="P24" i="3" s="1"/>
  <c r="P26" i="2"/>
  <c r="P25" i="3" s="1"/>
  <c r="P27" i="2"/>
  <c r="P26" i="3" s="1"/>
  <c r="P29" i="2"/>
  <c r="P30" i="2"/>
  <c r="P29" i="3" s="1"/>
  <c r="P31" i="2"/>
  <c r="P30" i="3" s="1"/>
  <c r="P32" i="2"/>
  <c r="P31" i="3" s="1"/>
  <c r="P33" i="2"/>
  <c r="P32" i="3" s="1"/>
  <c r="P34" i="2"/>
  <c r="P33" i="3" s="1"/>
  <c r="P35" i="2"/>
  <c r="P34" i="3" s="1"/>
  <c r="P36" i="2"/>
  <c r="P35" i="3" s="1"/>
  <c r="P37" i="2"/>
  <c r="P36" i="3" s="1"/>
  <c r="P39" i="2"/>
  <c r="P38" i="3" s="1"/>
  <c r="P40" i="2"/>
  <c r="P39" i="3" s="1"/>
  <c r="P41" i="2"/>
  <c r="P40" i="3" s="1"/>
  <c r="P42" i="2"/>
  <c r="P41" i="3" s="1"/>
  <c r="P43" i="2"/>
  <c r="P42" i="3" s="1"/>
  <c r="P44" i="2"/>
  <c r="P43" i="3" s="1"/>
  <c r="P45" i="2"/>
  <c r="P44" i="3" s="1"/>
  <c r="P46" i="2"/>
  <c r="P45" i="3" s="1"/>
  <c r="P47" i="2"/>
  <c r="P46" i="3" s="1"/>
  <c r="P48" i="2"/>
  <c r="P47" i="3" s="1"/>
  <c r="P49" i="2"/>
  <c r="P48" i="3" s="1"/>
  <c r="P50" i="2"/>
  <c r="P49" i="3" s="1"/>
  <c r="P51" i="2"/>
  <c r="P50" i="3" s="1"/>
  <c r="P52" i="2"/>
  <c r="P51" i="3" s="1"/>
  <c r="P53" i="2"/>
  <c r="P52" i="3" s="1"/>
  <c r="P55" i="2"/>
  <c r="P54" i="3" s="1"/>
  <c r="P56" i="2"/>
  <c r="P55" i="3" s="1"/>
  <c r="P57" i="2"/>
  <c r="P56" i="3" s="1"/>
  <c r="P58" i="2"/>
  <c r="P57" i="3" s="1"/>
  <c r="P59" i="2"/>
  <c r="P58" i="3" s="1"/>
  <c r="P60" i="2"/>
  <c r="P59" i="3" s="1"/>
  <c r="P61" i="2"/>
  <c r="P60" i="3" s="1"/>
  <c r="P62" i="2"/>
  <c r="P61" i="3" s="1"/>
  <c r="P63" i="2"/>
  <c r="P62" i="3" s="1"/>
  <c r="P64" i="2"/>
  <c r="P65" i="2"/>
  <c r="P64" i="3" s="1"/>
  <c r="P66" i="2"/>
  <c r="P65" i="3" s="1"/>
  <c r="P67" i="2"/>
  <c r="P66" i="3" s="1"/>
  <c r="P68" i="2"/>
  <c r="P67" i="3" s="1"/>
  <c r="P69" i="2"/>
  <c r="P70" i="2"/>
  <c r="P69" i="3" s="1"/>
  <c r="P71" i="2"/>
  <c r="P70" i="3" s="1"/>
  <c r="P73" i="2"/>
  <c r="P74" i="2"/>
  <c r="P73" i="3" s="1"/>
  <c r="P75" i="2"/>
  <c r="P74" i="3" s="1"/>
  <c r="P76" i="2"/>
  <c r="P78" i="2"/>
  <c r="P77" i="3" s="1"/>
  <c r="P79" i="2"/>
  <c r="P78" i="3" s="1"/>
  <c r="P81" i="2"/>
  <c r="P82" i="2"/>
  <c r="P81" i="3" s="1"/>
  <c r="P83" i="2"/>
  <c r="P82" i="3" s="1"/>
  <c r="P84" i="2"/>
  <c r="P83" i="3" s="1"/>
  <c r="P13" i="2"/>
  <c r="P12" i="3" s="1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3" i="3"/>
  <c r="D14" i="3"/>
  <c r="D15" i="3"/>
  <c r="D12" i="3"/>
  <c r="D54" i="2"/>
  <c r="D18" i="2"/>
  <c r="P80" i="2" l="1"/>
  <c r="P76" i="3"/>
  <c r="P18" i="2"/>
  <c r="P72" i="2"/>
  <c r="P37" i="3"/>
  <c r="P11" i="3"/>
  <c r="P53" i="3"/>
  <c r="P54" i="2"/>
  <c r="P80" i="3"/>
  <c r="P79" i="3" s="1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P18" i="3"/>
  <c r="P17" i="3" s="1"/>
  <c r="L17" i="3"/>
  <c r="H17" i="3"/>
  <c r="L11" i="3"/>
  <c r="H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J79" i="3"/>
  <c r="F79" i="3"/>
  <c r="N76" i="3"/>
  <c r="J76" i="3"/>
  <c r="F76" i="3"/>
  <c r="N71" i="3"/>
  <c r="J71" i="3"/>
  <c r="F71" i="3"/>
  <c r="N53" i="3"/>
  <c r="J53" i="3"/>
  <c r="F53" i="3"/>
  <c r="N37" i="3"/>
  <c r="J37" i="3"/>
  <c r="F37" i="3"/>
  <c r="N27" i="3"/>
  <c r="J27" i="3"/>
  <c r="F27" i="3"/>
  <c r="N17" i="3"/>
  <c r="J17" i="3"/>
  <c r="F17" i="3"/>
  <c r="N11" i="3"/>
  <c r="J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K11" i="3"/>
  <c r="G11" i="3"/>
  <c r="M80" i="2"/>
  <c r="M77" i="2"/>
  <c r="M72" i="2"/>
  <c r="M54" i="2"/>
  <c r="M38" i="2"/>
  <c r="M28" i="2"/>
  <c r="M18" i="2"/>
  <c r="M12" i="2"/>
  <c r="P84" i="3" l="1"/>
  <c r="C80" i="2"/>
  <c r="C72" i="2"/>
  <c r="C64" i="2"/>
  <c r="C54" i="2"/>
  <c r="C38" i="2"/>
  <c r="C28" i="2"/>
  <c r="C18" i="2"/>
  <c r="C12" i="2"/>
  <c r="K80" i="2" l="1"/>
  <c r="K77" i="2"/>
  <c r="K72" i="2"/>
  <c r="K54" i="2"/>
  <c r="K38" i="2"/>
  <c r="K28" i="2"/>
  <c r="K18" i="2"/>
  <c r="K12" i="2"/>
  <c r="K85" i="2" l="1"/>
  <c r="K84" i="3"/>
  <c r="C85" i="2" l="1"/>
  <c r="H28" i="2" l="1"/>
  <c r="D79" i="3"/>
  <c r="D76" i="3"/>
  <c r="D71" i="3"/>
  <c r="D53" i="3"/>
  <c r="D37" i="3"/>
  <c r="D27" i="3"/>
  <c r="D17" i="3"/>
  <c r="D11" i="3"/>
  <c r="G84" i="3" l="1"/>
  <c r="F84" i="3"/>
  <c r="J84" i="3"/>
  <c r="E84" i="3"/>
  <c r="I84" i="3"/>
  <c r="M84" i="3"/>
  <c r="D84" i="3"/>
  <c r="H84" i="3"/>
  <c r="L84" i="3"/>
  <c r="O84" i="3"/>
  <c r="N84" i="3"/>
  <c r="O80" i="2" l="1"/>
  <c r="N80" i="2"/>
  <c r="L80" i="2"/>
  <c r="J80" i="2"/>
  <c r="I80" i="2"/>
  <c r="H80" i="2"/>
  <c r="G80" i="2"/>
  <c r="F80" i="2"/>
  <c r="E80" i="2"/>
  <c r="D80" i="2"/>
  <c r="O77" i="2"/>
  <c r="N77" i="2"/>
  <c r="L77" i="2"/>
  <c r="J77" i="2"/>
  <c r="I77" i="2"/>
  <c r="H77" i="2"/>
  <c r="G77" i="2"/>
  <c r="F77" i="2"/>
  <c r="E77" i="2"/>
  <c r="D77" i="2"/>
  <c r="P77" i="2" s="1"/>
  <c r="O72" i="2"/>
  <c r="N72" i="2"/>
  <c r="L72" i="2"/>
  <c r="J72" i="2"/>
  <c r="I72" i="2"/>
  <c r="H72" i="2"/>
  <c r="G72" i="2"/>
  <c r="F72" i="2"/>
  <c r="E72" i="2"/>
  <c r="D72" i="2"/>
  <c r="O54" i="2"/>
  <c r="N54" i="2"/>
  <c r="L54" i="2"/>
  <c r="J54" i="2"/>
  <c r="I54" i="2"/>
  <c r="H54" i="2"/>
  <c r="G54" i="2"/>
  <c r="F54" i="2"/>
  <c r="E54" i="2"/>
  <c r="O38" i="2"/>
  <c r="N38" i="2"/>
  <c r="L38" i="2"/>
  <c r="J38" i="2"/>
  <c r="I38" i="2"/>
  <c r="H38" i="2"/>
  <c r="G38" i="2"/>
  <c r="F38" i="2"/>
  <c r="E38" i="2"/>
  <c r="D38" i="2"/>
  <c r="P38" i="2" s="1"/>
  <c r="P28" i="2" s="1"/>
  <c r="O28" i="2"/>
  <c r="N28" i="2"/>
  <c r="L28" i="2"/>
  <c r="J28" i="2"/>
  <c r="I28" i="2"/>
  <c r="G28" i="2"/>
  <c r="F28" i="2"/>
  <c r="E28" i="2"/>
  <c r="D28" i="2"/>
  <c r="P12" i="2"/>
  <c r="O18" i="2"/>
  <c r="N18" i="2"/>
  <c r="L18" i="2"/>
  <c r="J18" i="2"/>
  <c r="I18" i="2"/>
  <c r="H18" i="2"/>
  <c r="G18" i="2"/>
  <c r="F18" i="2"/>
  <c r="E18" i="2"/>
  <c r="O12" i="2"/>
  <c r="N12" i="2"/>
  <c r="J12" i="2"/>
  <c r="I12" i="2"/>
  <c r="H12" i="2"/>
  <c r="G12" i="2"/>
  <c r="F12" i="2"/>
  <c r="E12" i="2"/>
  <c r="D12" i="2"/>
  <c r="P85" i="2" l="1"/>
  <c r="D85" i="2"/>
  <c r="F85" i="2"/>
  <c r="N85" i="2"/>
  <c r="G85" i="2"/>
  <c r="O85" i="2"/>
  <c r="E85" i="2"/>
  <c r="I85" i="2"/>
  <c r="M85" i="2"/>
  <c r="J85" i="2"/>
  <c r="H85" i="2"/>
  <c r="L12" i="2"/>
  <c r="L85" i="2" s="1"/>
</calcChain>
</file>

<file path=xl/sharedStrings.xml><?xml version="1.0" encoding="utf-8"?>
<sst xmlns="http://schemas.openxmlformats.org/spreadsheetml/2006/main" count="201" uniqueCount="105">
  <si>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</si>
  <si>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</si>
  <si>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</si>
  <si>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</si>
  <si>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</si>
  <si>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</si>
  <si>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</si>
  <si>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</si>
  <si>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</si>
  <si>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</si>
  <si>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</si>
  <si>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</si>
  <si>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</si>
  <si>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</si>
  <si>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</si>
  <si>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</si>
  <si>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</si>
  <si>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</si>
  <si>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</si>
  <si>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</si>
  <si>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</si>
  <si>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</si>
  <si>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</si>
  <si>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</si>
  <si>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</si>
  <si>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</si>
  <si>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</si>
  <si>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</si>
  <si>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</si>
  <si>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</si>
  <si>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</si>
  <si>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</si>
  <si>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</si>
  <si>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</si>
  <si>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</si>
  <si>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</si>
  <si>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</si>
  <si>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</si>
  <si>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</si>
  <si>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</si>
  <si>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</si>
  <si>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</si>
  <si>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</si>
  <si>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</si>
  <si>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</si>
  <si>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</si>
  <si>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</si>
  <si>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</si>
  <si>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</si>
  <si>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</si>
  <si>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</si>
  <si>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</si>
  <si>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</si>
  <si>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</si>
  <si>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</si>
  <si>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</si>
  <si>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</si>
  <si>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</si>
  <si>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</si>
  <si>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</si>
  <si>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</si>
  <si>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</si>
  <si>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</si>
  <si>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</si>
  <si>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</si>
  <si>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</si>
  <si>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</si>
  <si>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</si>
  <si>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</si>
  <si>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</si>
  <si>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</si>
  <si>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</si>
  <si>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</si>
  <si>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</si>
  <si>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</si>
  <si>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</si>
  <si>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</si>
  <si>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</si>
  <si>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</si>
  <si>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</si>
  <si>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</si>
  <si>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</si>
  <si>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</si>
  <si>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</si>
  <si>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</si>
  <si>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</si>
  <si>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</si>
  <si>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</si>
  <si>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</si>
  <si>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</si>
  <si>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</si>
  <si>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</si>
  <si>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</si>
  <si>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</si>
  <si>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</si>
  <si>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</si>
  <si>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Abraham Genao Fajardo</t>
  </si>
  <si>
    <t>Enacargado Departamento Financiero</t>
  </si>
  <si>
    <t>Preparado por:</t>
  </si>
  <si>
    <t>Revisado por:</t>
  </si>
  <si>
    <t>Año 2023</t>
  </si>
  <si>
    <t xml:space="preserve">Fuente: Sistema Integrado de la Gestion Financiera (SIGEF) </t>
  </si>
  <si>
    <t xml:space="preserve">Prepardo por </t>
  </si>
  <si>
    <t>Revisasado por</t>
  </si>
  <si>
    <t>Fuente: Sistema Integrado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</si>
</sst>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0" fontId="0" fillId="0" borderId="12" xfId="0" applyBorder="1"/>
    <xf numFmtId="0" fontId="3" fillId="0" borderId="0" xfId="0" applyFont="1" applyAlignment="1">
      <alignment horizontal="left" indent="2"/>
    </xf>
    <xf numFmtId="0" fontId="8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142875</xdr:rowOff>
    </xdr:from>
    <xdr:to>
      <xdr:col>0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15</xdr:col>
      <xdr:colOff>9525</xdr:colOff>
      <xdr:row>1</xdr:row>
      <xdr:rowOff>95250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72650" y="285750"/>
          <a:ext cx="1494840" cy="132879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92</xdr:row>
      <xdr:rowOff>19050</xdr:rowOff>
    </xdr:from>
    <xdr:ext cx="2290499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620125" y="17945100"/>
          <a:ext cx="22904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1190625</xdr:colOff>
      <xdr:row>92</xdr:row>
      <xdr:rowOff>0</xdr:rowOff>
    </xdr:from>
    <xdr:to>
      <xdr:col>15</xdr:col>
      <xdr:colOff>1323975</xdr:colOff>
      <xdr:row>92</xdr:row>
      <xdr:rowOff>11906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8610600" y="17973675"/>
          <a:ext cx="2476500" cy="1190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91</xdr:row>
      <xdr:rowOff>180975</xdr:rowOff>
    </xdr:from>
    <xdr:to>
      <xdr:col>0</xdr:col>
      <xdr:colOff>2133600</xdr:colOff>
      <xdr:row>92</xdr:row>
      <xdr:rowOff>282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0" y="17964150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92</xdr:row>
      <xdr:rowOff>19050</xdr:rowOff>
    </xdr:from>
    <xdr:ext cx="2077641" cy="436786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7992725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9</xdr:col>
      <xdr:colOff>1292680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63359" y="326571"/>
          <a:ext cx="1494840" cy="1328793"/>
        </a:xfrm>
        <a:prstGeom prst="rect">
          <a:avLst/>
        </a:prstGeom>
      </xdr:spPr>
    </xdr:pic>
    <xdr:clientData/>
  </xdr:oneCellAnchor>
  <xdr:twoCellAnchor>
    <xdr:from>
      <xdr:col>2</xdr:col>
      <xdr:colOff>0</xdr:colOff>
      <xdr:row>89</xdr:row>
      <xdr:rowOff>0</xdr:rowOff>
    </xdr:from>
    <xdr:to>
      <xdr:col>2</xdr:col>
      <xdr:colOff>2133600</xdr:colOff>
      <xdr:row>89</xdr:row>
      <xdr:rowOff>9807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1524000" y="17430750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0</xdr:colOff>
      <xdr:row>89</xdr:row>
      <xdr:rowOff>0</xdr:rowOff>
    </xdr:from>
    <xdr:ext cx="207764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24000" y="1743075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3</xdr:col>
      <xdr:colOff>304800</xdr:colOff>
      <xdr:row>89</xdr:row>
      <xdr:rowOff>0</xdr:rowOff>
    </xdr:from>
    <xdr:to>
      <xdr:col>15</xdr:col>
      <xdr:colOff>1413783</xdr:colOff>
      <xdr:row>89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77200" y="17430750"/>
          <a:ext cx="239485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190500</xdr:colOff>
      <xdr:row>89</xdr:row>
      <xdr:rowOff>9525</xdr:rowOff>
    </xdr:from>
    <xdr:ext cx="2358081" cy="436786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962900" y="17440275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94"/>
  <sheetViews>
    <sheetView tabSelected="1" view="pageBreakPreview" zoomScaleSheetLayoutView="100" workbookViewId="0">
      <selection activeCell="C92" sqref="C92"/>
    </sheetView>
  </sheetViews>
  <sheetFormatPr baseColWidth="10" defaultColWidth="11.42578125" defaultRowHeight="15" x14ac:dyDescent="0.25"/>
  <cols>
    <col min="1" max="1" width="93.7109375" bestFit="1" customWidth="1"/>
    <col min="2" max="2" width="17.5703125" style="11" customWidth="1"/>
    <col min="3" max="3" width="18" customWidth="1"/>
    <col min="4" max="4" width="17.140625" customWidth="1"/>
    <col min="5" max="10" width="17.140625" hidden="1" customWidth="1"/>
    <col min="11" max="13" width="13.42578125" hidden="1" customWidth="1"/>
    <col min="14" max="15" width="11.42578125" hidden="1" customWidth="1"/>
    <col min="16" max="16" width="22.85546875" customWidth="1"/>
    <col min="17" max="17" width="15" bestFit="1" customWidth="1"/>
    <col min="18" max="18" width="13.42578125" bestFit="1" customWidth="1"/>
  </cols>
  <sheetData>
    <row r="3" spans="1:17" ht="28.5" customHeight="1" x14ac:dyDescent="0.25">
      <c r="A3" s="35" t="s">
        <v>95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21" customHeight="1" x14ac:dyDescent="0.25">
      <c r="A4" s="37" t="s">
        <v>94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7" ht="15.75" x14ac:dyDescent="0.25">
      <c r="A5" s="44" t="s">
        <v>100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7" ht="15.75" customHeight="1" x14ac:dyDescent="0.25">
      <c r="A6" s="46" t="s">
        <v>91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7" ht="15" customHeight="1" x14ac:dyDescent="0.25">
      <c r="A7" s="31" t="s">
        <v>76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9" spans="1:17" ht="25.5" customHeight="1" x14ac:dyDescent="0.25">
      <c r="A9" s="39" t="s">
        <v>66</v>
      </c>
      <c r="B9" s="40" t="s">
        <v>93</v>
      </c>
      <c r="C9" s="42" t="s">
        <v>92</v>
      </c>
      <c r="D9" s="32" t="s">
        <v>90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</row>
    <row r="10" spans="1:17" x14ac:dyDescent="0.25">
      <c r="A10" s="39"/>
      <c r="B10" s="41"/>
      <c r="C10" s="43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7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s="7" customFormat="1" x14ac:dyDescent="0.25">
      <c r="A12" s="3" t="s">
        <v>1</v>
      </c>
      <c r="B12" s="10">
        <v>820579024</v>
      </c>
      <c r="C12" s="10">
        <f>SUM(C13:C17)</f>
        <v>0</v>
      </c>
      <c r="D12" s="10">
        <f>SUM(D13:D17)</f>
        <v>68556880.289999992</v>
      </c>
      <c r="E12" s="10">
        <f t="shared" ref="E12:P12" si="0">SUM(E13:E17)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 t="shared" si="0"/>
        <v>68556880.289999992</v>
      </c>
    </row>
    <row r="13" spans="1:17" x14ac:dyDescent="0.25">
      <c r="A13" s="4" t="s">
        <v>2</v>
      </c>
      <c r="B13" s="11">
        <v>658385024</v>
      </c>
      <c r="C13" s="11"/>
      <c r="D13" s="15">
        <v>64855527.159999996</v>
      </c>
      <c r="E13" s="15"/>
      <c r="F13" s="15"/>
      <c r="G13" s="15"/>
      <c r="H13" s="15"/>
      <c r="I13" s="15"/>
      <c r="J13" s="15"/>
      <c r="K13" s="11"/>
      <c r="L13" s="11"/>
      <c r="M13" s="11"/>
      <c r="N13" s="11"/>
      <c r="O13" s="11"/>
      <c r="P13" s="11">
        <f>+D13</f>
        <v>64855527.159999996</v>
      </c>
    </row>
    <row r="14" spans="1:17" x14ac:dyDescent="0.25">
      <c r="A14" s="4" t="s">
        <v>3</v>
      </c>
      <c r="B14" s="11">
        <v>77270000</v>
      </c>
      <c r="C14" s="11"/>
      <c r="D14" s="15">
        <v>3701353.13</v>
      </c>
      <c r="E14" s="16"/>
      <c r="F14" s="15"/>
      <c r="G14" s="15"/>
      <c r="H14" s="15"/>
      <c r="I14" s="15"/>
      <c r="J14" s="15"/>
      <c r="K14" s="11"/>
      <c r="L14" s="11"/>
      <c r="M14" s="11"/>
      <c r="N14" s="11"/>
      <c r="O14" s="11"/>
      <c r="P14" s="11">
        <f t="shared" ref="P14:P77" si="1">+D14</f>
        <v>3701353.13</v>
      </c>
    </row>
    <row r="15" spans="1:17" x14ac:dyDescent="0.25">
      <c r="A15" s="4" t="s">
        <v>4</v>
      </c>
      <c r="B15" s="11">
        <v>0</v>
      </c>
      <c r="C15" s="11"/>
      <c r="D15" s="15">
        <v>0</v>
      </c>
      <c r="E15" s="15"/>
      <c r="F15" s="15"/>
      <c r="G15" s="15"/>
      <c r="H15" s="15"/>
      <c r="I15" s="15"/>
      <c r="J15" s="15"/>
      <c r="K15" s="11"/>
      <c r="L15" s="11"/>
      <c r="M15" s="11"/>
      <c r="N15" s="11"/>
      <c r="O15" s="11"/>
      <c r="P15" s="11">
        <f t="shared" si="1"/>
        <v>0</v>
      </c>
      <c r="Q15" s="5"/>
    </row>
    <row r="16" spans="1:17" x14ac:dyDescent="0.25">
      <c r="A16" s="4" t="s">
        <v>5</v>
      </c>
      <c r="B16" s="11">
        <v>0</v>
      </c>
      <c r="C16" s="11"/>
      <c r="D16" s="15">
        <v>0</v>
      </c>
      <c r="E16" s="15"/>
      <c r="F16" s="15"/>
      <c r="G16" s="15"/>
      <c r="H16" s="15"/>
      <c r="I16" s="15"/>
      <c r="J16" s="15"/>
      <c r="K16" s="11"/>
      <c r="L16" s="11"/>
      <c r="M16" s="11"/>
      <c r="N16" s="11"/>
      <c r="O16" s="11"/>
      <c r="P16" s="11">
        <f t="shared" si="1"/>
        <v>0</v>
      </c>
    </row>
    <row r="17" spans="1:18" x14ac:dyDescent="0.25">
      <c r="A17" s="4" t="s">
        <v>6</v>
      </c>
      <c r="B17" s="11">
        <v>84924000</v>
      </c>
      <c r="C17" s="11"/>
      <c r="D17" s="15">
        <v>0</v>
      </c>
      <c r="E17" s="15"/>
      <c r="F17" s="15"/>
      <c r="G17" s="15"/>
      <c r="H17" s="15"/>
      <c r="I17" s="15"/>
      <c r="J17" s="15"/>
      <c r="K17" s="11"/>
      <c r="L17" s="11"/>
      <c r="M17" s="11"/>
      <c r="N17" s="11"/>
      <c r="O17" s="11"/>
      <c r="P17" s="11">
        <f t="shared" si="1"/>
        <v>0</v>
      </c>
    </row>
    <row r="18" spans="1:18" s="7" customFormat="1" x14ac:dyDescent="0.25">
      <c r="A18" s="3" t="s">
        <v>7</v>
      </c>
      <c r="B18" s="10">
        <v>127490000</v>
      </c>
      <c r="C18" s="10">
        <f>SUM(C19:C27)</f>
        <v>0</v>
      </c>
      <c r="D18" s="10">
        <f>SUM(D19:D27)</f>
        <v>48066650.890000001</v>
      </c>
      <c r="E18" s="10">
        <f t="shared" ref="E18:O18" si="2">SUM(E19:E27)</f>
        <v>0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>SUM(P19:P27)</f>
        <v>48066650.890000001</v>
      </c>
      <c r="R18" s="10"/>
    </row>
    <row r="19" spans="1:18" x14ac:dyDescent="0.25">
      <c r="A19" s="4" t="s">
        <v>8</v>
      </c>
      <c r="B19" s="11">
        <v>12120000</v>
      </c>
      <c r="C19" s="11"/>
      <c r="D19" s="15">
        <v>1514421.05</v>
      </c>
      <c r="E19" s="15"/>
      <c r="F19" s="15"/>
      <c r="G19" s="15"/>
      <c r="H19" s="15"/>
      <c r="I19" s="15"/>
      <c r="J19" s="15"/>
      <c r="K19" s="11"/>
      <c r="L19" s="11"/>
      <c r="M19" s="11"/>
      <c r="N19" s="11"/>
      <c r="O19" s="11"/>
      <c r="P19" s="11">
        <f t="shared" si="1"/>
        <v>1514421.05</v>
      </c>
      <c r="Q19" s="6"/>
    </row>
    <row r="20" spans="1:18" x14ac:dyDescent="0.25">
      <c r="A20" s="4" t="s">
        <v>9</v>
      </c>
      <c r="B20" s="11">
        <v>12230000</v>
      </c>
      <c r="C20" s="11"/>
      <c r="D20" s="15">
        <v>1331888</v>
      </c>
      <c r="E20" s="15"/>
      <c r="F20" s="15"/>
      <c r="G20" s="15"/>
      <c r="H20" s="15"/>
      <c r="I20" s="15"/>
      <c r="J20" s="15"/>
      <c r="K20" s="11"/>
      <c r="L20" s="11"/>
      <c r="M20" s="11"/>
      <c r="N20" s="11"/>
      <c r="O20" s="11"/>
      <c r="P20" s="11">
        <f t="shared" si="1"/>
        <v>1331888</v>
      </c>
      <c r="Q20" s="6"/>
    </row>
    <row r="21" spans="1:18" x14ac:dyDescent="0.25">
      <c r="A21" s="4" t="s">
        <v>10</v>
      </c>
      <c r="B21" s="11">
        <v>20400000</v>
      </c>
      <c r="C21" s="11"/>
      <c r="D21" s="15">
        <v>6688950</v>
      </c>
      <c r="E21" s="15"/>
      <c r="F21" s="15"/>
      <c r="G21" s="15"/>
      <c r="H21" s="15"/>
      <c r="I21" s="15"/>
      <c r="J21" s="15"/>
      <c r="K21" s="11"/>
      <c r="L21" s="11"/>
      <c r="M21" s="11"/>
      <c r="N21" s="11"/>
      <c r="O21" s="11"/>
      <c r="P21" s="11">
        <f t="shared" si="1"/>
        <v>6688950</v>
      </c>
      <c r="Q21" s="6"/>
      <c r="R21" s="11"/>
    </row>
    <row r="22" spans="1:18" x14ac:dyDescent="0.25">
      <c r="A22" s="4" t="s">
        <v>11</v>
      </c>
      <c r="B22" s="11">
        <v>50160000</v>
      </c>
      <c r="C22" s="11"/>
      <c r="D22" s="15">
        <v>32695358.27</v>
      </c>
      <c r="E22" s="15"/>
      <c r="F22" s="15"/>
      <c r="G22" s="15"/>
      <c r="H22" s="15"/>
      <c r="I22" s="15"/>
      <c r="J22" s="15"/>
      <c r="K22" s="11"/>
      <c r="L22" s="11"/>
      <c r="M22" s="11"/>
      <c r="N22" s="11"/>
      <c r="O22" s="11"/>
      <c r="P22" s="11">
        <f t="shared" si="1"/>
        <v>32695358.27</v>
      </c>
      <c r="Q22" s="6"/>
    </row>
    <row r="23" spans="1:18" x14ac:dyDescent="0.25">
      <c r="A23" s="4" t="s">
        <v>12</v>
      </c>
      <c r="B23" s="11">
        <v>1740000</v>
      </c>
      <c r="C23" s="11"/>
      <c r="D23" s="15">
        <v>415520</v>
      </c>
      <c r="E23" s="15"/>
      <c r="F23" s="15"/>
      <c r="G23" s="15"/>
      <c r="H23" s="15"/>
      <c r="I23" s="15"/>
      <c r="J23" s="15"/>
      <c r="K23" s="11"/>
      <c r="L23" s="11"/>
      <c r="M23" s="11"/>
      <c r="N23" s="11"/>
      <c r="O23" s="11"/>
      <c r="P23" s="11">
        <f t="shared" si="1"/>
        <v>415520</v>
      </c>
      <c r="Q23" s="6"/>
    </row>
    <row r="24" spans="1:18" x14ac:dyDescent="0.25">
      <c r="A24" s="4" t="s">
        <v>13</v>
      </c>
      <c r="B24" s="11">
        <v>7920000</v>
      </c>
      <c r="C24" s="11"/>
      <c r="D24" s="15">
        <v>1400036.07</v>
      </c>
      <c r="E24" s="15"/>
      <c r="F24" s="15"/>
      <c r="G24" s="15"/>
      <c r="H24" s="15"/>
      <c r="I24" s="15"/>
      <c r="J24" s="15"/>
      <c r="K24" s="11"/>
      <c r="L24" s="11"/>
      <c r="M24" s="11"/>
      <c r="N24" s="11"/>
      <c r="O24" s="11"/>
      <c r="P24" s="11">
        <f t="shared" si="1"/>
        <v>1400036.07</v>
      </c>
      <c r="Q24" s="6"/>
    </row>
    <row r="25" spans="1:18" x14ac:dyDescent="0.25">
      <c r="A25" s="4" t="s">
        <v>14</v>
      </c>
      <c r="B25" s="11">
        <v>10980000</v>
      </c>
      <c r="C25" s="11"/>
      <c r="D25" s="15">
        <v>1589538.68</v>
      </c>
      <c r="E25" s="15"/>
      <c r="F25" s="15"/>
      <c r="G25" s="15"/>
      <c r="H25" s="15"/>
      <c r="I25" s="15"/>
      <c r="J25" s="15"/>
      <c r="K25" s="11"/>
      <c r="L25" s="11"/>
      <c r="M25" s="11"/>
      <c r="N25" s="11"/>
      <c r="O25" s="11"/>
      <c r="P25" s="11">
        <f t="shared" si="1"/>
        <v>1589538.68</v>
      </c>
      <c r="Q25" s="6"/>
    </row>
    <row r="26" spans="1:18" x14ac:dyDescent="0.25">
      <c r="A26" s="4" t="s">
        <v>15</v>
      </c>
      <c r="B26" s="11">
        <v>11940000</v>
      </c>
      <c r="C26" s="11"/>
      <c r="D26" s="15">
        <v>2430938.8199999998</v>
      </c>
      <c r="E26" s="15"/>
      <c r="F26" s="15"/>
      <c r="G26" s="15"/>
      <c r="H26" s="15"/>
      <c r="I26" s="15"/>
      <c r="J26" s="15"/>
      <c r="K26" s="11"/>
      <c r="L26" s="11"/>
      <c r="M26" s="11"/>
      <c r="N26" s="11"/>
      <c r="O26" s="11"/>
      <c r="P26" s="11">
        <f t="shared" si="1"/>
        <v>2430938.8199999998</v>
      </c>
      <c r="Q26" s="6"/>
    </row>
    <row r="27" spans="1:18" x14ac:dyDescent="0.25">
      <c r="A27" s="4" t="s">
        <v>16</v>
      </c>
      <c r="B27" s="11">
        <v>0</v>
      </c>
      <c r="C27" s="11"/>
      <c r="D27" s="15">
        <v>0</v>
      </c>
      <c r="E27" s="15"/>
      <c r="F27" s="15"/>
      <c r="G27" s="15"/>
      <c r="H27" s="15"/>
      <c r="I27" s="15"/>
      <c r="J27" s="15"/>
      <c r="K27" s="11"/>
      <c r="L27" s="11"/>
      <c r="M27" s="11"/>
      <c r="N27" s="11"/>
      <c r="O27" s="11"/>
      <c r="P27" s="11">
        <f t="shared" si="1"/>
        <v>0</v>
      </c>
    </row>
    <row r="28" spans="1:18" s="7" customFormat="1" x14ac:dyDescent="0.25">
      <c r="A28" s="3" t="s">
        <v>17</v>
      </c>
      <c r="B28" s="10">
        <v>229055976</v>
      </c>
      <c r="C28" s="10">
        <f>SUM(C29:C37)</f>
        <v>0</v>
      </c>
      <c r="D28" s="10">
        <f>SUM(D29:D37)</f>
        <v>67104921.07</v>
      </c>
      <c r="E28" s="10">
        <f t="shared" ref="E28:O28" si="3">SUM(E29:E37)</f>
        <v>0</v>
      </c>
      <c r="F28" s="10">
        <f t="shared" si="3"/>
        <v>0</v>
      </c>
      <c r="G28" s="10">
        <f t="shared" si="3"/>
        <v>0</v>
      </c>
      <c r="H28" s="10">
        <f>SUM(H29:H37)</f>
        <v>0</v>
      </c>
      <c r="I28" s="10">
        <f t="shared" si="3"/>
        <v>0</v>
      </c>
      <c r="J28" s="10">
        <f t="shared" si="3"/>
        <v>0</v>
      </c>
      <c r="K28" s="10">
        <f t="shared" si="3"/>
        <v>0</v>
      </c>
      <c r="L28" s="10">
        <f t="shared" si="3"/>
        <v>0</v>
      </c>
      <c r="M28" s="10">
        <f t="shared" si="3"/>
        <v>0</v>
      </c>
      <c r="N28" s="10">
        <f t="shared" si="3"/>
        <v>0</v>
      </c>
      <c r="O28" s="10">
        <f t="shared" si="3"/>
        <v>0</v>
      </c>
      <c r="P28" s="10">
        <f>SUM(P29:P46)</f>
        <v>67104921.07</v>
      </c>
    </row>
    <row r="29" spans="1:18" x14ac:dyDescent="0.25">
      <c r="A29" s="4" t="s">
        <v>18</v>
      </c>
      <c r="B29" s="11">
        <v>180180000</v>
      </c>
      <c r="C29" s="11"/>
      <c r="D29" s="15">
        <v>64623384.859999999</v>
      </c>
      <c r="E29" s="15"/>
      <c r="F29" s="15"/>
      <c r="G29" s="15"/>
      <c r="H29" s="15"/>
      <c r="I29" s="15"/>
      <c r="J29" s="15"/>
      <c r="K29" s="11"/>
      <c r="L29" s="11"/>
      <c r="M29" s="11"/>
      <c r="N29" s="11"/>
      <c r="O29" s="11"/>
      <c r="P29" s="11">
        <f t="shared" si="1"/>
        <v>64623384.859999999</v>
      </c>
    </row>
    <row r="30" spans="1:18" x14ac:dyDescent="0.25">
      <c r="A30" s="4" t="s">
        <v>19</v>
      </c>
      <c r="B30" s="11">
        <v>4200000</v>
      </c>
      <c r="C30" s="11"/>
      <c r="D30" s="15">
        <v>0</v>
      </c>
      <c r="E30" s="15"/>
      <c r="F30" s="15"/>
      <c r="G30" s="15"/>
      <c r="H30" s="15"/>
      <c r="I30" s="15"/>
      <c r="J30" s="15"/>
      <c r="K30" s="11"/>
      <c r="L30" s="11"/>
      <c r="M30" s="11"/>
      <c r="N30" s="11"/>
      <c r="O30" s="11"/>
      <c r="P30" s="11">
        <f t="shared" si="1"/>
        <v>0</v>
      </c>
    </row>
    <row r="31" spans="1:18" x14ac:dyDescent="0.25">
      <c r="A31" s="4" t="s">
        <v>20</v>
      </c>
      <c r="B31" s="11">
        <v>2472000</v>
      </c>
      <c r="C31" s="11"/>
      <c r="D31" s="15">
        <v>1917.5</v>
      </c>
      <c r="E31" s="15"/>
      <c r="F31" s="15"/>
      <c r="G31" s="15"/>
      <c r="H31" s="15"/>
      <c r="I31" s="15"/>
      <c r="J31" s="15"/>
      <c r="K31" s="11"/>
      <c r="L31" s="11"/>
      <c r="M31" s="11"/>
      <c r="N31" s="11"/>
      <c r="O31" s="11"/>
      <c r="P31" s="11">
        <f t="shared" si="1"/>
        <v>1917.5</v>
      </c>
    </row>
    <row r="32" spans="1:18" x14ac:dyDescent="0.25">
      <c r="A32" s="4" t="s">
        <v>21</v>
      </c>
      <c r="B32" s="11">
        <v>300000</v>
      </c>
      <c r="C32" s="11"/>
      <c r="D32" s="15">
        <v>0</v>
      </c>
      <c r="E32" s="15"/>
      <c r="F32" s="15"/>
      <c r="G32" s="15"/>
      <c r="H32" s="15"/>
      <c r="I32" s="15"/>
      <c r="J32" s="15"/>
      <c r="K32" s="11"/>
      <c r="L32" s="11"/>
      <c r="M32" s="11"/>
      <c r="N32" s="11"/>
      <c r="O32" s="11"/>
      <c r="P32" s="11">
        <f t="shared" si="1"/>
        <v>0</v>
      </c>
    </row>
    <row r="33" spans="1:16" x14ac:dyDescent="0.25">
      <c r="A33" s="4" t="s">
        <v>22</v>
      </c>
      <c r="B33" s="11">
        <v>12180000</v>
      </c>
      <c r="C33" s="11"/>
      <c r="D33" s="15">
        <v>973050.42</v>
      </c>
      <c r="E33" s="15"/>
      <c r="F33" s="15"/>
      <c r="G33" s="15"/>
      <c r="H33" s="15"/>
      <c r="I33" s="15"/>
      <c r="J33" s="15"/>
      <c r="K33" s="11"/>
      <c r="L33" s="11"/>
      <c r="M33" s="11"/>
      <c r="N33" s="11"/>
      <c r="O33" s="11"/>
      <c r="P33" s="11">
        <f t="shared" si="1"/>
        <v>973050.42</v>
      </c>
    </row>
    <row r="34" spans="1:16" x14ac:dyDescent="0.25">
      <c r="A34" s="4" t="s">
        <v>23</v>
      </c>
      <c r="B34" s="11">
        <v>0</v>
      </c>
      <c r="C34" s="11"/>
      <c r="D34" s="15">
        <v>0</v>
      </c>
      <c r="E34" s="15"/>
      <c r="F34" s="15"/>
      <c r="G34" s="15"/>
      <c r="H34" s="15"/>
      <c r="I34" s="15"/>
      <c r="J34" s="15"/>
      <c r="K34" s="11"/>
      <c r="L34" s="11"/>
      <c r="M34" s="11"/>
      <c r="N34" s="11"/>
      <c r="O34" s="11"/>
      <c r="P34" s="11">
        <f t="shared" si="1"/>
        <v>0</v>
      </c>
    </row>
    <row r="35" spans="1:16" x14ac:dyDescent="0.25">
      <c r="A35" s="4" t="s">
        <v>24</v>
      </c>
      <c r="B35" s="11">
        <v>18660000</v>
      </c>
      <c r="C35" s="11"/>
      <c r="D35" s="15">
        <v>1483179.51</v>
      </c>
      <c r="E35" s="15"/>
      <c r="F35" s="15"/>
      <c r="G35" s="15"/>
      <c r="H35" s="15"/>
      <c r="I35" s="15"/>
      <c r="J35" s="15"/>
      <c r="K35" s="11"/>
      <c r="L35" s="11"/>
      <c r="M35" s="11"/>
      <c r="N35" s="11"/>
      <c r="O35" s="11"/>
      <c r="P35" s="11">
        <f t="shared" si="1"/>
        <v>1483179.51</v>
      </c>
    </row>
    <row r="36" spans="1:16" x14ac:dyDescent="0.25">
      <c r="A36" s="4" t="s">
        <v>25</v>
      </c>
      <c r="B36" s="11">
        <v>0</v>
      </c>
      <c r="C36" s="11"/>
      <c r="D36" s="15">
        <v>0</v>
      </c>
      <c r="E36" s="15"/>
      <c r="F36" s="15"/>
      <c r="G36" s="15"/>
      <c r="H36" s="15"/>
      <c r="I36" s="15"/>
      <c r="J36" s="15"/>
      <c r="K36" s="11"/>
      <c r="L36" s="11"/>
      <c r="M36" s="11"/>
      <c r="N36" s="11"/>
      <c r="O36" s="11"/>
      <c r="P36" s="11">
        <f t="shared" si="1"/>
        <v>0</v>
      </c>
    </row>
    <row r="37" spans="1:16" x14ac:dyDescent="0.25">
      <c r="A37" s="4" t="s">
        <v>26</v>
      </c>
      <c r="B37" s="11">
        <v>11063976</v>
      </c>
      <c r="C37" s="11"/>
      <c r="D37" s="15">
        <v>23388.78</v>
      </c>
      <c r="E37" s="15"/>
      <c r="F37" s="15"/>
      <c r="G37" s="15"/>
      <c r="H37" s="15"/>
      <c r="I37" s="15"/>
      <c r="J37" s="15"/>
      <c r="K37" s="11"/>
      <c r="L37" s="11"/>
      <c r="M37" s="11"/>
      <c r="N37" s="11"/>
      <c r="O37" s="11"/>
      <c r="P37" s="11">
        <f t="shared" si="1"/>
        <v>23388.78</v>
      </c>
    </row>
    <row r="38" spans="1:16" s="7" customFormat="1" x14ac:dyDescent="0.25">
      <c r="A38" s="3" t="s">
        <v>27</v>
      </c>
      <c r="B38" s="10">
        <v>1500000</v>
      </c>
      <c r="C38" s="10">
        <f>SUM(C39:C46)</f>
        <v>0</v>
      </c>
      <c r="D38" s="10">
        <f>SUM(D39:D46)</f>
        <v>0</v>
      </c>
      <c r="E38" s="10">
        <f t="shared" ref="E38:O38" si="4">SUM(E39:E46)</f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1"/>
        <v>0</v>
      </c>
    </row>
    <row r="39" spans="1:16" x14ac:dyDescent="0.25">
      <c r="A39" s="4" t="s">
        <v>28</v>
      </c>
      <c r="B39" s="11">
        <v>1500000</v>
      </c>
      <c r="C39" s="11"/>
      <c r="D39" s="15">
        <v>0</v>
      </c>
      <c r="E39" s="15"/>
      <c r="F39" s="15"/>
      <c r="G39" s="15"/>
      <c r="H39" s="15"/>
      <c r="I39" s="15"/>
      <c r="J39" s="15"/>
      <c r="K39" s="11"/>
      <c r="L39" s="11"/>
      <c r="M39" s="11"/>
      <c r="N39" s="11"/>
      <c r="O39" s="11"/>
      <c r="P39" s="11">
        <f t="shared" si="1"/>
        <v>0</v>
      </c>
    </row>
    <row r="40" spans="1:16" x14ac:dyDescent="0.25">
      <c r="A40" s="4" t="s">
        <v>29</v>
      </c>
      <c r="B40" s="11">
        <v>0</v>
      </c>
      <c r="C40" s="11"/>
      <c r="D40" s="11"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si="1"/>
        <v>0</v>
      </c>
    </row>
    <row r="41" spans="1:16" x14ac:dyDescent="0.25">
      <c r="A41" s="4" t="s">
        <v>30</v>
      </c>
      <c r="B41" s="11">
        <v>0</v>
      </c>
      <c r="C41" s="11"/>
      <c r="D41" s="11"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1"/>
        <v>0</v>
      </c>
    </row>
    <row r="42" spans="1:16" x14ac:dyDescent="0.25">
      <c r="A42" s="4" t="s">
        <v>31</v>
      </c>
      <c r="B42" s="11">
        <v>0</v>
      </c>
      <c r="C42" s="11"/>
      <c r="D42" s="11"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1"/>
        <v>0</v>
      </c>
    </row>
    <row r="43" spans="1:16" x14ac:dyDescent="0.25">
      <c r="A43" s="4" t="s">
        <v>32</v>
      </c>
      <c r="B43" s="11">
        <v>0</v>
      </c>
      <c r="C43" s="11"/>
      <c r="D43" s="11"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1"/>
        <v>0</v>
      </c>
    </row>
    <row r="44" spans="1:16" x14ac:dyDescent="0.25">
      <c r="A44" s="4" t="s">
        <v>33</v>
      </c>
      <c r="B44" s="11">
        <v>0</v>
      </c>
      <c r="C44" s="11"/>
      <c r="D44" s="11"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1"/>
        <v>0</v>
      </c>
    </row>
    <row r="45" spans="1:16" x14ac:dyDescent="0.25">
      <c r="A45" s="4" t="s">
        <v>34</v>
      </c>
      <c r="B45" s="11">
        <v>0</v>
      </c>
      <c r="C45" s="11"/>
      <c r="D45" s="11"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1"/>
        <v>0</v>
      </c>
    </row>
    <row r="46" spans="1:16" x14ac:dyDescent="0.25">
      <c r="A46" s="4" t="s">
        <v>35</v>
      </c>
      <c r="B46" s="11">
        <v>0</v>
      </c>
      <c r="C46" s="11"/>
      <c r="D46" s="11"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1"/>
        <v>0</v>
      </c>
    </row>
    <row r="47" spans="1:16" s="7" customFormat="1" x14ac:dyDescent="0.25">
      <c r="A47" s="3" t="s">
        <v>36</v>
      </c>
      <c r="B47" s="11">
        <v>0</v>
      </c>
      <c r="C47" s="10"/>
      <c r="D47" s="10">
        <v>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1">
        <f t="shared" si="1"/>
        <v>0</v>
      </c>
    </row>
    <row r="48" spans="1:16" x14ac:dyDescent="0.25">
      <c r="A48" s="4" t="s">
        <v>37</v>
      </c>
      <c r="B48" s="11">
        <v>0</v>
      </c>
      <c r="C48" s="11"/>
      <c r="D48" s="11"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1"/>
        <v>0</v>
      </c>
    </row>
    <row r="49" spans="1:16" x14ac:dyDescent="0.25">
      <c r="A49" s="4" t="s">
        <v>38</v>
      </c>
      <c r="B49" s="11">
        <v>0</v>
      </c>
      <c r="C49" s="11"/>
      <c r="D49" s="11"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1"/>
        <v>0</v>
      </c>
    </row>
    <row r="50" spans="1:16" x14ac:dyDescent="0.25">
      <c r="A50" s="4" t="s">
        <v>39</v>
      </c>
      <c r="B50" s="11">
        <v>0</v>
      </c>
      <c r="C50" s="11"/>
      <c r="D50" s="11"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1"/>
        <v>0</v>
      </c>
    </row>
    <row r="51" spans="1:16" x14ac:dyDescent="0.25">
      <c r="A51" s="4" t="s">
        <v>40</v>
      </c>
      <c r="B51" s="11">
        <v>0</v>
      </c>
      <c r="C51" s="11"/>
      <c r="D51" s="11"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1"/>
        <v>0</v>
      </c>
    </row>
    <row r="52" spans="1:16" x14ac:dyDescent="0.25">
      <c r="A52" s="4" t="s">
        <v>41</v>
      </c>
      <c r="B52" s="11">
        <v>0</v>
      </c>
      <c r="C52" s="11"/>
      <c r="D52" s="11"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>
        <f t="shared" si="1"/>
        <v>0</v>
      </c>
    </row>
    <row r="53" spans="1:16" x14ac:dyDescent="0.25">
      <c r="A53" s="4" t="s">
        <v>42</v>
      </c>
      <c r="B53" s="11">
        <v>0</v>
      </c>
      <c r="C53" s="11"/>
      <c r="D53" s="11"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>
        <f t="shared" si="1"/>
        <v>0</v>
      </c>
    </row>
    <row r="54" spans="1:16" s="7" customFormat="1" x14ac:dyDescent="0.25">
      <c r="A54" s="3" t="s">
        <v>43</v>
      </c>
      <c r="B54" s="10">
        <v>10875000</v>
      </c>
      <c r="C54" s="10">
        <f>SUM(C55:C63)</f>
        <v>0</v>
      </c>
      <c r="D54" s="10">
        <f>SUM(D55:D63)</f>
        <v>396662.02</v>
      </c>
      <c r="E54" s="10">
        <f t="shared" ref="E54:O54" si="5">SUM(E55:E63)</f>
        <v>0</v>
      </c>
      <c r="F54" s="10">
        <f t="shared" si="5"/>
        <v>0</v>
      </c>
      <c r="G54" s="10">
        <f t="shared" si="5"/>
        <v>0</v>
      </c>
      <c r="H54" s="10">
        <f t="shared" si="5"/>
        <v>0</v>
      </c>
      <c r="I54" s="10">
        <f t="shared" si="5"/>
        <v>0</v>
      </c>
      <c r="J54" s="10">
        <f t="shared" si="5"/>
        <v>0</v>
      </c>
      <c r="K54" s="10">
        <f t="shared" si="5"/>
        <v>0</v>
      </c>
      <c r="L54" s="10">
        <f t="shared" si="5"/>
        <v>0</v>
      </c>
      <c r="M54" s="10">
        <f t="shared" ref="M54" si="6">SUM(M55:M63)</f>
        <v>0</v>
      </c>
      <c r="N54" s="10">
        <f t="shared" si="5"/>
        <v>0</v>
      </c>
      <c r="O54" s="10">
        <f t="shared" si="5"/>
        <v>0</v>
      </c>
      <c r="P54" s="10">
        <f>SUM(P55:P63)</f>
        <v>396662.02</v>
      </c>
    </row>
    <row r="55" spans="1:16" x14ac:dyDescent="0.25">
      <c r="A55" s="4" t="s">
        <v>44</v>
      </c>
      <c r="B55" s="11">
        <v>9600000</v>
      </c>
      <c r="C55" s="11"/>
      <c r="D55" s="15">
        <v>0</v>
      </c>
      <c r="E55" s="15"/>
      <c r="F55" s="15"/>
      <c r="G55" s="15"/>
      <c r="H55" s="15"/>
      <c r="I55" s="15"/>
      <c r="J55" s="15"/>
      <c r="K55" s="11"/>
      <c r="L55" s="11"/>
      <c r="M55" s="11"/>
      <c r="N55" s="11"/>
      <c r="O55" s="11"/>
      <c r="P55" s="11">
        <f t="shared" si="1"/>
        <v>0</v>
      </c>
    </row>
    <row r="56" spans="1:16" x14ac:dyDescent="0.25">
      <c r="A56" s="4" t="s">
        <v>45</v>
      </c>
      <c r="B56" s="11">
        <v>50000</v>
      </c>
      <c r="C56" s="11"/>
      <c r="D56" s="15">
        <v>396662.02</v>
      </c>
      <c r="E56" s="15"/>
      <c r="F56" s="15"/>
      <c r="G56" s="15"/>
      <c r="H56" s="15"/>
      <c r="I56" s="15"/>
      <c r="J56" s="15"/>
      <c r="K56" s="11"/>
      <c r="L56" s="11"/>
      <c r="M56" s="11"/>
      <c r="N56" s="11"/>
      <c r="O56" s="11"/>
      <c r="P56" s="11">
        <f t="shared" si="1"/>
        <v>396662.02</v>
      </c>
    </row>
    <row r="57" spans="1:16" x14ac:dyDescent="0.25">
      <c r="A57" s="4" t="s">
        <v>46</v>
      </c>
      <c r="B57" s="11">
        <v>0</v>
      </c>
      <c r="C57" s="11"/>
      <c r="D57" s="15">
        <v>0</v>
      </c>
      <c r="E57" s="15"/>
      <c r="F57" s="15"/>
      <c r="G57" s="15"/>
      <c r="H57" s="15"/>
      <c r="I57" s="15"/>
      <c r="J57" s="15"/>
      <c r="K57" s="11"/>
      <c r="L57" s="11"/>
      <c r="M57" s="11"/>
      <c r="N57" s="11"/>
      <c r="O57" s="11"/>
      <c r="P57" s="11">
        <f t="shared" si="1"/>
        <v>0</v>
      </c>
    </row>
    <row r="58" spans="1:16" x14ac:dyDescent="0.25">
      <c r="A58" s="4" t="s">
        <v>47</v>
      </c>
      <c r="B58" s="11">
        <v>0</v>
      </c>
      <c r="C58" s="11"/>
      <c r="D58" s="15">
        <v>0</v>
      </c>
      <c r="E58" s="15"/>
      <c r="F58" s="15"/>
      <c r="G58" s="15"/>
      <c r="H58" s="15"/>
      <c r="I58" s="15"/>
      <c r="J58" s="15"/>
      <c r="K58" s="11"/>
      <c r="L58" s="11"/>
      <c r="M58" s="11"/>
      <c r="N58" s="11"/>
      <c r="O58" s="11"/>
      <c r="P58" s="11">
        <f t="shared" si="1"/>
        <v>0</v>
      </c>
    </row>
    <row r="59" spans="1:16" x14ac:dyDescent="0.25">
      <c r="A59" s="4" t="s">
        <v>48</v>
      </c>
      <c r="B59" s="11">
        <v>1225000</v>
      </c>
      <c r="C59" s="11"/>
      <c r="D59" s="15">
        <v>0</v>
      </c>
      <c r="E59" s="15"/>
      <c r="F59" s="15"/>
      <c r="G59" s="15"/>
      <c r="H59" s="15"/>
      <c r="I59" s="15"/>
      <c r="J59" s="15"/>
      <c r="K59" s="11"/>
      <c r="L59" s="11"/>
      <c r="M59" s="11"/>
      <c r="N59" s="11"/>
      <c r="O59" s="11"/>
      <c r="P59" s="11">
        <f t="shared" si="1"/>
        <v>0</v>
      </c>
    </row>
    <row r="60" spans="1:16" x14ac:dyDescent="0.25">
      <c r="A60" s="4" t="s">
        <v>49</v>
      </c>
      <c r="B60" s="11">
        <v>0</v>
      </c>
      <c r="C60" s="11"/>
      <c r="D60" s="15">
        <v>0</v>
      </c>
      <c r="E60" s="15"/>
      <c r="F60" s="15"/>
      <c r="G60" s="15"/>
      <c r="H60" s="15"/>
      <c r="I60" s="15"/>
      <c r="J60" s="15"/>
      <c r="K60" s="11"/>
      <c r="L60" s="11"/>
      <c r="M60" s="11"/>
      <c r="N60" s="11"/>
      <c r="O60" s="11"/>
      <c r="P60" s="11">
        <f t="shared" si="1"/>
        <v>0</v>
      </c>
    </row>
    <row r="61" spans="1:16" x14ac:dyDescent="0.25">
      <c r="A61" s="4" t="s">
        <v>50</v>
      </c>
      <c r="B61" s="11">
        <v>0</v>
      </c>
      <c r="C61" s="11"/>
      <c r="D61" s="15">
        <v>0</v>
      </c>
      <c r="E61" s="15"/>
      <c r="F61" s="15"/>
      <c r="G61" s="15"/>
      <c r="H61" s="15"/>
      <c r="I61" s="15"/>
      <c r="J61" s="15"/>
      <c r="K61" s="11"/>
      <c r="L61" s="11"/>
      <c r="M61" s="11"/>
      <c r="N61" s="11"/>
      <c r="O61" s="11"/>
      <c r="P61" s="11">
        <f t="shared" si="1"/>
        <v>0</v>
      </c>
    </row>
    <row r="62" spans="1:16" x14ac:dyDescent="0.25">
      <c r="A62" s="4" t="s">
        <v>51</v>
      </c>
      <c r="B62" s="11">
        <v>0</v>
      </c>
      <c r="C62" s="11"/>
      <c r="D62" s="15">
        <v>0</v>
      </c>
      <c r="E62" s="15"/>
      <c r="F62" s="15"/>
      <c r="G62" s="15"/>
      <c r="H62" s="15"/>
      <c r="I62" s="15"/>
      <c r="J62" s="15"/>
      <c r="K62" s="11"/>
      <c r="L62" s="11"/>
      <c r="M62" s="11"/>
      <c r="N62" s="11"/>
      <c r="O62" s="11"/>
      <c r="P62" s="11">
        <f t="shared" si="1"/>
        <v>0</v>
      </c>
    </row>
    <row r="63" spans="1:16" x14ac:dyDescent="0.25">
      <c r="A63" s="4" t="s">
        <v>52</v>
      </c>
      <c r="B63" s="11">
        <v>0</v>
      </c>
      <c r="C63" s="11"/>
      <c r="D63" s="15">
        <v>0</v>
      </c>
      <c r="E63" s="15"/>
      <c r="F63" s="15"/>
      <c r="G63" s="15"/>
      <c r="H63" s="15"/>
      <c r="I63" s="15"/>
      <c r="J63" s="15"/>
      <c r="K63" s="11"/>
      <c r="L63" s="11"/>
      <c r="M63" s="11"/>
      <c r="N63" s="11"/>
      <c r="O63" s="11"/>
      <c r="P63" s="11">
        <f t="shared" si="1"/>
        <v>0</v>
      </c>
    </row>
    <row r="64" spans="1:16" s="7" customFormat="1" x14ac:dyDescent="0.25">
      <c r="A64" s="3" t="s">
        <v>53</v>
      </c>
      <c r="B64" s="10">
        <v>3000000</v>
      </c>
      <c r="C64" s="10">
        <f>SUM(C65:C68)</f>
        <v>0</v>
      </c>
      <c r="D64" s="10"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>
        <f t="shared" si="1"/>
        <v>0</v>
      </c>
    </row>
    <row r="65" spans="1:16" x14ac:dyDescent="0.25">
      <c r="A65" s="4" t="s">
        <v>54</v>
      </c>
      <c r="B65" s="11">
        <v>3000000</v>
      </c>
      <c r="C65" s="11"/>
      <c r="D65" s="11">
        <v>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1"/>
        <v>0</v>
      </c>
    </row>
    <row r="66" spans="1:16" x14ac:dyDescent="0.25">
      <c r="A66" s="4" t="s">
        <v>55</v>
      </c>
      <c r="B66" s="11">
        <v>0</v>
      </c>
      <c r="C66" s="11"/>
      <c r="D66" s="11">
        <v>0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1"/>
        <v>0</v>
      </c>
    </row>
    <row r="67" spans="1:16" x14ac:dyDescent="0.25">
      <c r="A67" s="4" t="s">
        <v>56</v>
      </c>
      <c r="B67" s="11">
        <v>0</v>
      </c>
      <c r="C67" s="11"/>
      <c r="D67" s="11">
        <v>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1"/>
        <v>0</v>
      </c>
    </row>
    <row r="68" spans="1:16" x14ac:dyDescent="0.25">
      <c r="A68" s="4" t="s">
        <v>57</v>
      </c>
      <c r="B68" s="11">
        <v>0</v>
      </c>
      <c r="C68" s="11"/>
      <c r="D68" s="11">
        <v>0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1"/>
        <v>0</v>
      </c>
    </row>
    <row r="69" spans="1:16" s="7" customFormat="1" x14ac:dyDescent="0.25">
      <c r="A69" s="3" t="s">
        <v>58</v>
      </c>
      <c r="B69" s="11">
        <v>0</v>
      </c>
      <c r="C69" s="10"/>
      <c r="D69" s="10">
        <v>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1">
        <f t="shared" si="1"/>
        <v>0</v>
      </c>
    </row>
    <row r="70" spans="1:16" x14ac:dyDescent="0.25">
      <c r="A70" s="4" t="s">
        <v>59</v>
      </c>
      <c r="B70" s="11">
        <v>0</v>
      </c>
      <c r="C70" s="11"/>
      <c r="D70" s="11"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si="1"/>
        <v>0</v>
      </c>
    </row>
    <row r="71" spans="1:16" x14ac:dyDescent="0.25">
      <c r="A71" s="4" t="s">
        <v>60</v>
      </c>
      <c r="B71" s="11">
        <v>0</v>
      </c>
      <c r="C71" s="11"/>
      <c r="D71" s="11"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1"/>
        <v>0</v>
      </c>
    </row>
    <row r="72" spans="1:16" s="7" customFormat="1" x14ac:dyDescent="0.25">
      <c r="A72" s="3" t="s">
        <v>61</v>
      </c>
      <c r="B72" s="10">
        <v>1500000</v>
      </c>
      <c r="C72" s="10">
        <f>SUM(C73:C75)</f>
        <v>0</v>
      </c>
      <c r="D72" s="10">
        <f>SUM(D73:D75)</f>
        <v>701039.77</v>
      </c>
      <c r="E72" s="10">
        <f t="shared" ref="E72:O72" si="7">SUM(E73:E75)</f>
        <v>0</v>
      </c>
      <c r="F72" s="10">
        <f t="shared" si="7"/>
        <v>0</v>
      </c>
      <c r="G72" s="10">
        <f t="shared" si="7"/>
        <v>0</v>
      </c>
      <c r="H72" s="10">
        <f t="shared" si="7"/>
        <v>0</v>
      </c>
      <c r="I72" s="10">
        <f t="shared" si="7"/>
        <v>0</v>
      </c>
      <c r="J72" s="10">
        <f t="shared" si="7"/>
        <v>0</v>
      </c>
      <c r="K72" s="10">
        <f t="shared" si="7"/>
        <v>0</v>
      </c>
      <c r="L72" s="10">
        <f t="shared" si="7"/>
        <v>0</v>
      </c>
      <c r="M72" s="10">
        <f t="shared" ref="M72" si="8">SUM(M73:M75)</f>
        <v>0</v>
      </c>
      <c r="N72" s="10">
        <f t="shared" si="7"/>
        <v>0</v>
      </c>
      <c r="O72" s="10">
        <f t="shared" si="7"/>
        <v>0</v>
      </c>
      <c r="P72" s="10">
        <f>SUM(P73:P76)</f>
        <v>701039.77</v>
      </c>
    </row>
    <row r="73" spans="1:16" x14ac:dyDescent="0.25">
      <c r="A73" s="4" t="s">
        <v>62</v>
      </c>
      <c r="B73" s="11">
        <v>1500000</v>
      </c>
      <c r="C73" s="11"/>
      <c r="D73" s="15">
        <v>701039.77</v>
      </c>
      <c r="E73" s="15"/>
      <c r="F73" s="15"/>
      <c r="G73" s="15"/>
      <c r="H73" s="15"/>
      <c r="I73" s="15"/>
      <c r="J73" s="15"/>
      <c r="K73" s="11"/>
      <c r="L73" s="11"/>
      <c r="M73" s="11"/>
      <c r="N73" s="11"/>
      <c r="O73" s="11"/>
      <c r="P73" s="11">
        <f t="shared" si="1"/>
        <v>701039.77</v>
      </c>
    </row>
    <row r="74" spans="1:16" x14ac:dyDescent="0.25">
      <c r="A74" s="4" t="s">
        <v>63</v>
      </c>
      <c r="B74" s="11">
        <v>0</v>
      </c>
      <c r="C74" s="11"/>
      <c r="D74" s="11"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>
        <f t="shared" si="1"/>
        <v>0</v>
      </c>
    </row>
    <row r="75" spans="1:16" x14ac:dyDescent="0.25">
      <c r="A75" s="4" t="s">
        <v>64</v>
      </c>
      <c r="B75" s="11">
        <v>0</v>
      </c>
      <c r="C75" s="11"/>
      <c r="D75" s="11"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>
        <f t="shared" si="1"/>
        <v>0</v>
      </c>
    </row>
    <row r="76" spans="1:16" x14ac:dyDescent="0.25">
      <c r="A76" s="1" t="s">
        <v>67</v>
      </c>
      <c r="B76" s="11">
        <v>0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1">
        <f t="shared" si="1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O77" si="9">SUM(E78:E79)</f>
        <v>0</v>
      </c>
      <c r="F77" s="10">
        <f t="shared" si="9"/>
        <v>0</v>
      </c>
      <c r="G77" s="10">
        <f t="shared" si="9"/>
        <v>0</v>
      </c>
      <c r="H77" s="10">
        <f t="shared" si="9"/>
        <v>0</v>
      </c>
      <c r="I77" s="10">
        <f t="shared" si="9"/>
        <v>0</v>
      </c>
      <c r="J77" s="10">
        <f t="shared" si="9"/>
        <v>0</v>
      </c>
      <c r="K77" s="10">
        <f t="shared" si="9"/>
        <v>0</v>
      </c>
      <c r="L77" s="10">
        <f t="shared" si="9"/>
        <v>0</v>
      </c>
      <c r="M77" s="10">
        <f t="shared" ref="M77" si="10">SUM(M78:M79)</f>
        <v>0</v>
      </c>
      <c r="N77" s="10">
        <f t="shared" si="9"/>
        <v>0</v>
      </c>
      <c r="O77" s="10">
        <f t="shared" si="9"/>
        <v>0</v>
      </c>
      <c r="P77" s="11">
        <f t="shared" si="1"/>
        <v>0</v>
      </c>
    </row>
    <row r="78" spans="1:16" x14ac:dyDescent="0.25">
      <c r="A78" s="4" t="s">
        <v>69</v>
      </c>
      <c r="C78" s="11"/>
      <c r="D78" s="15"/>
      <c r="E78" s="15"/>
      <c r="F78" s="15"/>
      <c r="G78" s="15"/>
      <c r="H78" s="15"/>
      <c r="I78" s="15"/>
      <c r="J78" s="15"/>
      <c r="K78" s="11"/>
      <c r="L78" s="11"/>
      <c r="M78" s="11"/>
      <c r="N78" s="11"/>
      <c r="O78" s="11"/>
      <c r="P78" s="11">
        <f t="shared" ref="P78:P84" si="11">+D78</f>
        <v>0</v>
      </c>
    </row>
    <row r="79" spans="1:16" x14ac:dyDescent="0.25">
      <c r="A79" s="4" t="s">
        <v>70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>
        <f t="shared" si="11"/>
        <v>0</v>
      </c>
    </row>
    <row r="80" spans="1:16" s="7" customFormat="1" x14ac:dyDescent="0.25">
      <c r="A80" s="3" t="s">
        <v>71</v>
      </c>
      <c r="B80" s="10">
        <v>60000000</v>
      </c>
      <c r="C80" s="10">
        <f>SUM(C81:C82)</f>
        <v>0</v>
      </c>
      <c r="D80" s="10">
        <f>SUM(D81:D82)</f>
        <v>16478000</v>
      </c>
      <c r="E80" s="10">
        <f t="shared" ref="E80:O80" si="12">SUM(E81:E82)</f>
        <v>0</v>
      </c>
      <c r="F80" s="10">
        <f t="shared" si="12"/>
        <v>0</v>
      </c>
      <c r="G80" s="10">
        <f t="shared" si="12"/>
        <v>0</v>
      </c>
      <c r="H80" s="10">
        <f t="shared" si="12"/>
        <v>0</v>
      </c>
      <c r="I80" s="10">
        <f t="shared" si="12"/>
        <v>0</v>
      </c>
      <c r="J80" s="10">
        <f t="shared" si="12"/>
        <v>0</v>
      </c>
      <c r="K80" s="10">
        <f t="shared" si="12"/>
        <v>0</v>
      </c>
      <c r="L80" s="10">
        <f t="shared" si="12"/>
        <v>0</v>
      </c>
      <c r="M80" s="10">
        <f t="shared" ref="M80" si="13">SUM(M81:M82)</f>
        <v>0</v>
      </c>
      <c r="N80" s="10">
        <f t="shared" si="12"/>
        <v>0</v>
      </c>
      <c r="O80" s="10">
        <f t="shared" si="12"/>
        <v>0</v>
      </c>
      <c r="P80" s="10">
        <f>SUM(P81:P84)</f>
        <v>16478000</v>
      </c>
    </row>
    <row r="81" spans="1:16" x14ac:dyDescent="0.25">
      <c r="A81" s="4" t="s">
        <v>72</v>
      </c>
      <c r="B81" s="11">
        <v>60000000</v>
      </c>
      <c r="C81" s="11"/>
      <c r="D81" s="15">
        <v>16478000</v>
      </c>
      <c r="E81" s="15"/>
      <c r="F81" s="15"/>
      <c r="G81" s="15"/>
      <c r="H81" s="15"/>
      <c r="I81" s="15"/>
      <c r="J81" s="15"/>
      <c r="K81" s="11"/>
      <c r="L81" s="11"/>
      <c r="M81" s="11"/>
      <c r="N81" s="11"/>
      <c r="O81" s="11"/>
      <c r="P81" s="11">
        <f t="shared" si="11"/>
        <v>16478000</v>
      </c>
    </row>
    <row r="82" spans="1:16" x14ac:dyDescent="0.25">
      <c r="A82" s="4" t="s">
        <v>73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f t="shared" si="11"/>
        <v>0</v>
      </c>
    </row>
    <row r="83" spans="1:16" x14ac:dyDescent="0.25">
      <c r="A83" s="3" t="s">
        <v>74</v>
      </c>
      <c r="B83" s="10"/>
      <c r="C83" s="10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>
        <f t="shared" si="11"/>
        <v>0</v>
      </c>
    </row>
    <row r="84" spans="1:16" x14ac:dyDescent="0.25">
      <c r="A84" s="4" t="s">
        <v>75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>
        <f t="shared" si="11"/>
        <v>0</v>
      </c>
    </row>
    <row r="85" spans="1:16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0</v>
      </c>
      <c r="D85" s="19">
        <f>D80+D77+D72+D68+D64+D54+D47+D38+D28+D18+D12</f>
        <v>201304154.03999999</v>
      </c>
      <c r="E85" s="19">
        <f t="shared" ref="E85:O85" si="14">E80+E77+E72+E68+E64+E54+E47+E38+E28+E18+E12</f>
        <v>0</v>
      </c>
      <c r="F85" s="19">
        <f t="shared" si="14"/>
        <v>0</v>
      </c>
      <c r="G85" s="19">
        <f t="shared" si="14"/>
        <v>0</v>
      </c>
      <c r="H85" s="19">
        <f t="shared" si="14"/>
        <v>0</v>
      </c>
      <c r="I85" s="19">
        <f t="shared" si="14"/>
        <v>0</v>
      </c>
      <c r="J85" s="19">
        <f t="shared" si="14"/>
        <v>0</v>
      </c>
      <c r="K85" s="19">
        <f t="shared" si="14"/>
        <v>0</v>
      </c>
      <c r="L85" s="19">
        <f t="shared" si="14"/>
        <v>0</v>
      </c>
      <c r="M85" s="19">
        <f t="shared" si="14"/>
        <v>0</v>
      </c>
      <c r="N85" s="19">
        <f t="shared" si="14"/>
        <v>0</v>
      </c>
      <c r="O85" s="19">
        <f t="shared" si="14"/>
        <v>0</v>
      </c>
      <c r="P85" s="19">
        <f>P80+P77+P72+P68+P64+P54+P47+P38+P28+P18+P12</f>
        <v>201304154.03999999</v>
      </c>
    </row>
    <row r="86" spans="1:16" x14ac:dyDescent="0.25">
      <c r="A86" s="27" t="s">
        <v>104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25">
      <c r="A87" s="48" t="s">
        <v>98</v>
      </c>
      <c r="B87" s="48"/>
      <c r="D87" s="47" t="s">
        <v>99</v>
      </c>
      <c r="E87" s="47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25">
      <c r="A88" s="48"/>
      <c r="B88" s="48"/>
      <c r="D88" s="8"/>
      <c r="E88" s="8"/>
      <c r="F88" s="8"/>
      <c r="G88" s="8"/>
      <c r="H88" s="8"/>
      <c r="I88" s="8" t="s">
        <v>99</v>
      </c>
      <c r="J88" s="8"/>
      <c r="K88" s="8"/>
      <c r="L88" s="8"/>
      <c r="M88" s="8"/>
      <c r="N88" s="8"/>
      <c r="O88" s="8"/>
      <c r="P88" s="8"/>
    </row>
    <row r="92" spans="1:16" x14ac:dyDescent="0.25">
      <c r="A92" s="14"/>
    </row>
    <row r="93" spans="1:16" x14ac:dyDescent="0.25">
      <c r="A93" s="13"/>
      <c r="I93" s="29"/>
      <c r="J93" s="29"/>
      <c r="K93" s="29"/>
      <c r="L93" s="29"/>
      <c r="M93" s="29"/>
      <c r="N93" s="29"/>
      <c r="O93" s="29"/>
      <c r="P93" s="29"/>
    </row>
    <row r="94" spans="1:16" x14ac:dyDescent="0.25">
      <c r="I94" s="30"/>
      <c r="J94" s="30"/>
      <c r="K94" s="30"/>
      <c r="L94" s="30"/>
      <c r="M94" s="30"/>
      <c r="N94" s="30"/>
      <c r="O94" s="30"/>
      <c r="P94" s="30"/>
    </row>
  </sheetData>
  <mergeCells count="14">
    <mergeCell ref="I93:P93"/>
    <mergeCell ref="I94:P94"/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D87:E87"/>
    <mergeCell ref="A88:B88"/>
    <mergeCell ref="A87:B87"/>
  </mergeCells>
  <printOptions horizontalCentered="1"/>
  <pageMargins left="7.874015748031496E-2" right="7.874015748031496E-2" top="0.35433070866141736" bottom="0.39370078740157483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93"/>
  <sheetViews>
    <sheetView showGridLines="0" view="pageBreakPreview" zoomScale="60" workbookViewId="0">
      <selection activeCell="C77" sqref="C77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hidden="1" customWidth="1"/>
    <col min="8" max="8" width="19.7109375" hidden="1" customWidth="1"/>
    <col min="9" max="9" width="20.28515625" hidden="1" customWidth="1"/>
    <col min="10" max="10" width="21.42578125" hidden="1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bestFit="1" customWidth="1"/>
    <col min="17" max="17" width="18.7109375" bestFit="1" customWidth="1"/>
  </cols>
  <sheetData>
    <row r="3" spans="3:17" ht="28.5" customHeight="1" x14ac:dyDescent="0.25">
      <c r="C3" s="35" t="s">
        <v>95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3:17" ht="21" customHeight="1" x14ac:dyDescent="0.25">
      <c r="C4" s="37" t="s">
        <v>94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3:17" ht="15.75" x14ac:dyDescent="0.25">
      <c r="C5" s="44" t="s">
        <v>100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25">
      <c r="C6" s="46" t="s">
        <v>91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3:17" ht="15.75" customHeight="1" x14ac:dyDescent="0.25">
      <c r="C7" s="31" t="s">
        <v>76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P11" si="0">SUM(E12:E16)</f>
        <v>0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 t="shared" si="0"/>
        <v>68556880.289999992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0</v>
      </c>
      <c r="F12" s="15">
        <f>+'P1 Presupuesto Aprobado-Ejec '!F13</f>
        <v>0</v>
      </c>
      <c r="G12" s="15">
        <f>+'P1 Presupuesto Aprobado-Ejec '!G13</f>
        <v>0</v>
      </c>
      <c r="H12" s="15">
        <f>+'P1 Presupuesto Aprobado-Ejec '!H13</f>
        <v>0</v>
      </c>
      <c r="I12" s="15">
        <f>+'P1 Presupuesto Aprobado-Ejec '!I13</f>
        <v>0</v>
      </c>
      <c r="J12" s="15">
        <f>+'P1 Presupuesto Aprobado-Ejec '!J13</f>
        <v>0</v>
      </c>
      <c r="K12" s="15">
        <f>+'P1 Presupuesto Aprobado-Ejec '!K13</f>
        <v>0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64855527.159999996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0</v>
      </c>
      <c r="F13" s="15">
        <f>+'P1 Presupuesto Aprobado-Ejec '!F14</f>
        <v>0</v>
      </c>
      <c r="G13" s="15">
        <f>+'P1 Presupuesto Aprobado-Ejec '!G14</f>
        <v>0</v>
      </c>
      <c r="H13" s="15">
        <f>+'P1 Presupuesto Aprobado-Ejec '!H14</f>
        <v>0</v>
      </c>
      <c r="I13" s="15">
        <f>+'P1 Presupuesto Aprobado-Ejec '!I14</f>
        <v>0</v>
      </c>
      <c r="J13" s="15">
        <f>+'P1 Presupuesto Aprobado-Ejec '!J14</f>
        <v>0</v>
      </c>
      <c r="K13" s="15">
        <f>+'P1 Presupuesto Aprobado-Ejec '!K14</f>
        <v>0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3701353.13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>
        <f>+'P1 Presupuesto Aprobado-Ejec '!J15</f>
        <v>0</v>
      </c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>
        <f>+'P1 Presupuesto Aprobado-Ejec '!J16</f>
        <v>0</v>
      </c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3:16" x14ac:dyDescent="0.25">
      <c r="C17" s="3" t="s">
        <v>7</v>
      </c>
      <c r="D17" s="10">
        <f>SUM(D18:D26)</f>
        <v>48066650.890000001</v>
      </c>
      <c r="E17" s="10">
        <f t="shared" ref="E17:P17" si="1">SUM(E18:E26)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 t="shared" si="1"/>
        <v>48066650.890000001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0</v>
      </c>
      <c r="F18" s="15">
        <f>+'P1 Presupuesto Aprobado-Ejec '!F19</f>
        <v>0</v>
      </c>
      <c r="G18" s="15">
        <f>+'P1 Presupuesto Aprobado-Ejec '!G19</f>
        <v>0</v>
      </c>
      <c r="H18" s="15">
        <f>+'P1 Presupuesto Aprobado-Ejec '!H19</f>
        <v>0</v>
      </c>
      <c r="I18" s="15">
        <f>+'P1 Presupuesto Aprobado-Ejec '!I19</f>
        <v>0</v>
      </c>
      <c r="J18" s="15">
        <f>+'P1 Presupuesto Aprobado-Ejec '!J19</f>
        <v>0</v>
      </c>
      <c r="K18" s="15">
        <f>+'P1 Presupuesto Aprobado-Ejec '!K19</f>
        <v>0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1514421.05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0</v>
      </c>
      <c r="F19" s="15">
        <f>+'P1 Presupuesto Aprobado-Ejec '!F20</f>
        <v>0</v>
      </c>
      <c r="G19" s="15">
        <f>+'P1 Presupuesto Aprobado-Ejec '!G20</f>
        <v>0</v>
      </c>
      <c r="H19" s="15">
        <f>+'P1 Presupuesto Aprobado-Ejec '!H20</f>
        <v>0</v>
      </c>
      <c r="I19" s="15">
        <f>+'P1 Presupuesto Aprobado-Ejec '!I20</f>
        <v>0</v>
      </c>
      <c r="J19" s="15">
        <f>+'P1 Presupuesto Aprobado-Ejec '!J20</f>
        <v>0</v>
      </c>
      <c r="K19" s="15">
        <f>+'P1 Presupuesto Aprobado-Ejec '!K20</f>
        <v>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1331888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0</v>
      </c>
      <c r="F20" s="15">
        <f>+'P1 Presupuesto Aprobado-Ejec '!F21</f>
        <v>0</v>
      </c>
      <c r="G20" s="15">
        <f>+'P1 Presupuesto Aprobado-Ejec '!G21</f>
        <v>0</v>
      </c>
      <c r="H20" s="15">
        <f>+'P1 Presupuesto Aprobado-Ejec '!H21</f>
        <v>0</v>
      </c>
      <c r="I20" s="15">
        <f>+'P1 Presupuesto Aprobado-Ejec '!I21</f>
        <v>0</v>
      </c>
      <c r="J20" s="15">
        <f>+'P1 Presupuesto Aprobado-Ejec '!J21</f>
        <v>0</v>
      </c>
      <c r="K20" s="15">
        <f>+'P1 Presupuesto Aprobado-Ejec '!K21</f>
        <v>0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6688950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0</v>
      </c>
      <c r="F21" s="15">
        <f>+'P1 Presupuesto Aprobado-Ejec '!F22</f>
        <v>0</v>
      </c>
      <c r="G21" s="15">
        <f>+'P1 Presupuesto Aprobado-Ejec '!G22</f>
        <v>0</v>
      </c>
      <c r="H21" s="15">
        <f>+'P1 Presupuesto Aprobado-Ejec '!H22</f>
        <v>0</v>
      </c>
      <c r="I21" s="15">
        <f>+'P1 Presupuesto Aprobado-Ejec '!I22</f>
        <v>0</v>
      </c>
      <c r="J21" s="15">
        <f>+'P1 Presupuesto Aprobado-Ejec '!J22</f>
        <v>0</v>
      </c>
      <c r="K21" s="15">
        <f>+'P1 Presupuesto Aprobado-Ejec '!K22</f>
        <v>0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32695358.27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0</v>
      </c>
      <c r="F22" s="15">
        <f>+'P1 Presupuesto Aprobado-Ejec '!F23</f>
        <v>0</v>
      </c>
      <c r="G22" s="15">
        <f>+'P1 Presupuesto Aprobado-Ejec '!G23</f>
        <v>0</v>
      </c>
      <c r="H22" s="15">
        <f>+'P1 Presupuesto Aprobado-Ejec '!H23</f>
        <v>0</v>
      </c>
      <c r="I22" s="15">
        <f>+'P1 Presupuesto Aprobado-Ejec '!I23</f>
        <v>0</v>
      </c>
      <c r="J22" s="15">
        <f>+'P1 Presupuesto Aprobado-Ejec '!J23</f>
        <v>0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415520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0</v>
      </c>
      <c r="G23" s="15">
        <f>+'P1 Presupuesto Aprobado-Ejec '!G24</f>
        <v>0</v>
      </c>
      <c r="H23" s="15">
        <f>+'P1 Presupuesto Aprobado-Ejec '!H24</f>
        <v>0</v>
      </c>
      <c r="I23" s="15">
        <f>+'P1 Presupuesto Aprobado-Ejec '!I24</f>
        <v>0</v>
      </c>
      <c r="J23" s="15">
        <f>+'P1 Presupuesto Aprobado-Ejec '!J24</f>
        <v>0</v>
      </c>
      <c r="K23" s="15">
        <f>+'P1 Presupuesto Aprobado-Ejec '!K24</f>
        <v>0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1400036.07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0</v>
      </c>
      <c r="F24" s="15">
        <f>+'P1 Presupuesto Aprobado-Ejec '!F25</f>
        <v>0</v>
      </c>
      <c r="G24" s="15">
        <f>+'P1 Presupuesto Aprobado-Ejec '!G25</f>
        <v>0</v>
      </c>
      <c r="H24" s="15">
        <f>+'P1 Presupuesto Aprobado-Ejec '!H25</f>
        <v>0</v>
      </c>
      <c r="I24" s="15">
        <f>+'P1 Presupuesto Aprobado-Ejec '!I25</f>
        <v>0</v>
      </c>
      <c r="J24" s="15">
        <f>+'P1 Presupuesto Aprobado-Ejec '!J25</f>
        <v>0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1589538.68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0</v>
      </c>
      <c r="F25" s="15">
        <f>+'P1 Presupuesto Aprobado-Ejec '!F26</f>
        <v>0</v>
      </c>
      <c r="G25" s="15">
        <f>+'P1 Presupuesto Aprobado-Ejec '!G26</f>
        <v>0</v>
      </c>
      <c r="H25" s="15">
        <f>+'P1 Presupuesto Aprobado-Ejec '!H26</f>
        <v>0</v>
      </c>
      <c r="I25" s="15">
        <f>+'P1 Presupuesto Aprobado-Ejec '!I26</f>
        <v>0</v>
      </c>
      <c r="J25" s="15">
        <f>+'P1 Presupuesto Aprobado-Ejec '!J26</f>
        <v>0</v>
      </c>
      <c r="K25" s="15">
        <f>+'P1 Presupuesto Aprobado-Ejec '!K26</f>
        <v>0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2430938.8199999998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>
        <f>+'P1 Presupuesto Aprobado-Ejec '!J27</f>
        <v>0</v>
      </c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67104921.07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0</v>
      </c>
      <c r="F28" s="15">
        <f>+'P1 Presupuesto Aprobado-Ejec '!F29</f>
        <v>0</v>
      </c>
      <c r="G28" s="15">
        <f>+'P1 Presupuesto Aprobado-Ejec '!G29</f>
        <v>0</v>
      </c>
      <c r="H28" s="15">
        <f>+'P1 Presupuesto Aprobado-Ejec '!H29</f>
        <v>0</v>
      </c>
      <c r="I28" s="15">
        <f>+'P1 Presupuesto Aprobado-Ejec '!I29</f>
        <v>0</v>
      </c>
      <c r="J28" s="15">
        <f>+'P1 Presupuesto Aprobado-Ejec '!J29</f>
        <v>0</v>
      </c>
      <c r="K28" s="15">
        <f>+'P1 Presupuesto Aprobado-Ejec '!K29</f>
        <v>0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64623384.859999999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0</v>
      </c>
      <c r="G29" s="15">
        <f>+'P1 Presupuesto Aprobado-Ejec '!G30</f>
        <v>0</v>
      </c>
      <c r="H29" s="15">
        <f>+'P1 Presupuesto Aprobado-Ejec '!H30</f>
        <v>0</v>
      </c>
      <c r="I29" s="15">
        <f>+'P1 Presupuesto Aprobado-Ejec '!I30</f>
        <v>0</v>
      </c>
      <c r="J29" s="15">
        <f>+'P1 Presupuesto Aprobado-Ejec '!J30</f>
        <v>0</v>
      </c>
      <c r="K29" s="15">
        <f>+'P1 Presupuesto Aprobado-Ejec '!K30</f>
        <v>0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0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0</v>
      </c>
      <c r="F30" s="15">
        <f>+'P1 Presupuesto Aprobado-Ejec '!F31</f>
        <v>0</v>
      </c>
      <c r="G30" s="15">
        <f>+'P1 Presupuesto Aprobado-Ejec '!G31</f>
        <v>0</v>
      </c>
      <c r="H30" s="15">
        <f>+'P1 Presupuesto Aprobado-Ejec '!H31</f>
        <v>0</v>
      </c>
      <c r="I30" s="15">
        <f>+'P1 Presupuesto Aprobado-Ejec '!I31</f>
        <v>0</v>
      </c>
      <c r="J30" s="15">
        <f>+'P1 Presupuesto Aprobado-Ejec '!J31</f>
        <v>0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1917.5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f>+'P1 Presupuesto Aprobado-Ejec '!J32</f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0</v>
      </c>
      <c r="F32" s="15">
        <f>+'P1 Presupuesto Aprobado-Ejec '!F33</f>
        <v>0</v>
      </c>
      <c r="G32" s="15">
        <f>+'P1 Presupuesto Aprobado-Ejec '!G33</f>
        <v>0</v>
      </c>
      <c r="H32" s="15">
        <f>+'P1 Presupuesto Aprobado-Ejec '!H33</f>
        <v>0</v>
      </c>
      <c r="I32" s="15">
        <f>+'P1 Presupuesto Aprobado-Ejec '!I33</f>
        <v>0</v>
      </c>
      <c r="J32" s="15">
        <f>+'P1 Presupuesto Aprobado-Ejec '!J33</f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973050.42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f>+'P1 Presupuesto Aprobado-Ejec '!J34</f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0</v>
      </c>
      <c r="F34" s="15">
        <f>+'P1 Presupuesto Aprobado-Ejec '!F35</f>
        <v>0</v>
      </c>
      <c r="G34" s="15">
        <f>+'P1 Presupuesto Aprobado-Ejec '!G35</f>
        <v>0</v>
      </c>
      <c r="H34" s="15">
        <f>+'P1 Presupuesto Aprobado-Ejec '!H35</f>
        <v>0</v>
      </c>
      <c r="I34" s="15">
        <f>+'P1 Presupuesto Aprobado-Ejec '!I35</f>
        <v>0</v>
      </c>
      <c r="J34" s="15">
        <f>+'P1 Presupuesto Aprobado-Ejec '!J35</f>
        <v>0</v>
      </c>
      <c r="K34" s="15">
        <f>+'P1 Presupuesto Aprobado-Ejec '!K35</f>
        <v>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1483179.51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f>+'P1 Presupuesto Aprobado-Ejec '!J36</f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0</v>
      </c>
      <c r="F36" s="15">
        <f>+'P1 Presupuesto Aprobado-Ejec '!F37</f>
        <v>0</v>
      </c>
      <c r="G36" s="15">
        <f>+'P1 Presupuesto Aprobado-Ejec '!G37</f>
        <v>0</v>
      </c>
      <c r="H36" s="15">
        <f>+'P1 Presupuesto Aprobado-Ejec '!H37</f>
        <v>0</v>
      </c>
      <c r="I36" s="15">
        <f>+'P1 Presupuesto Aprobado-Ejec '!I37</f>
        <v>0</v>
      </c>
      <c r="J36" s="15">
        <f>+'P1 Presupuesto Aprobado-Ejec '!J37</f>
        <v>0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23388.78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0</v>
      </c>
      <c r="F37" s="10">
        <f t="shared" si="3"/>
        <v>0</v>
      </c>
      <c r="G37" s="10">
        <f t="shared" si="3"/>
        <v>0</v>
      </c>
      <c r="H37" s="10">
        <f t="shared" si="3"/>
        <v>0</v>
      </c>
      <c r="I37" s="10">
        <f t="shared" si="3"/>
        <v>0</v>
      </c>
      <c r="J37" s="10">
        <f t="shared" si="3"/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0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0</v>
      </c>
      <c r="F38" s="15">
        <f>+'P1 Presupuesto Aprobado-Ejec '!F39</f>
        <v>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0</v>
      </c>
      <c r="J38" s="15">
        <f>+'P1 Presupuesto Aprobado-Ejec '!J39</f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0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f>+'P1 Presupuesto Aprobado-Ejec '!J40</f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f>+'P1 Presupuesto Aprobado-Ejec '!J41</f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f>+'P1 Presupuesto Aprobado-Ejec '!J42</f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f>+'P1 Presupuesto Aprobado-Ejec '!J43</f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f>+'P1 Presupuesto Aprobado-Ejec '!J44</f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f>+'P1 Presupuesto Aprobado-Ejec '!J45</f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f>+'P1 Presupuesto Aprobado-Ejec '!J46</f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+'P1 Presupuesto Aprobado-Ejec '!J47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f>+'P1 Presupuesto Aprobado-Ejec '!J48</f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f>+'P1 Presupuesto Aprobado-Ejec '!J49</f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f>+'P1 Presupuesto Aprobado-Ejec '!J50</f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f>+'P1 Presupuesto Aprobado-Ejec '!J51</f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f>+'P1 Presupuesto Aprobado-Ejec '!J52</f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f>+'P1 Presupuesto Aprobado-Ejec '!J53</f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P53" si="4">SUM(E54:E62)</f>
        <v>0</v>
      </c>
      <c r="F53" s="10">
        <f t="shared" si="4"/>
        <v>0</v>
      </c>
      <c r="G53" s="10">
        <f t="shared" si="4"/>
        <v>0</v>
      </c>
      <c r="H53" s="10">
        <f t="shared" si="4"/>
        <v>0</v>
      </c>
      <c r="I53" s="10">
        <f t="shared" si="4"/>
        <v>0</v>
      </c>
      <c r="J53" s="10">
        <f t="shared" si="4"/>
        <v>0</v>
      </c>
      <c r="K53" s="10">
        <f t="shared" si="4"/>
        <v>0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396662.02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0</v>
      </c>
      <c r="F54" s="15">
        <f>+'P1 Presupuesto Aprobado-Ejec '!F55</f>
        <v>0</v>
      </c>
      <c r="G54" s="15">
        <f>+'P1 Presupuesto Aprobado-Ejec '!G55</f>
        <v>0</v>
      </c>
      <c r="H54" s="15">
        <f>+'P1 Presupuesto Aprobado-Ejec '!H55</f>
        <v>0</v>
      </c>
      <c r="I54" s="15">
        <f>+'P1 Presupuesto Aprobado-Ejec '!I55</f>
        <v>0</v>
      </c>
      <c r="J54" s="15">
        <f>+'P1 Presupuesto Aprobado-Ejec '!J55</f>
        <v>0</v>
      </c>
      <c r="K54" s="15">
        <f>+'P1 Presupuesto Aprobado-Ejec '!K55</f>
        <v>0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0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f>+'P1 Presupuesto Aprobado-Ejec '!J56</f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f>+'P1 Presupuesto Aprobado-Ejec '!J57</f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f>+'P1 Presupuesto Aprobado-Ejec '!J58</f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0</v>
      </c>
      <c r="I58" s="15">
        <f>+'P1 Presupuesto Aprobado-Ejec '!I59</f>
        <v>0</v>
      </c>
      <c r="J58" s="15">
        <f>+'P1 Presupuesto Aprobado-Ejec '!J59</f>
        <v>0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0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f>+'P1 Presupuesto Aprobado-Ejec '!J60</f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f>+'P1 Presupuesto Aprobado-Ejec '!J61</f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+'P1 Presupuesto Aprobado-Ejec '!J62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>
        <f>+'P1 Presupuesto Aprobado-Ejec '!J63</f>
        <v>0</v>
      </c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f>+'P1 Presupuesto Aprobado-Ejec '!J65</f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f>+'P1 Presupuesto Aprobado-Ejec '!J66</f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f>+'P1 Presupuesto Aprobado-Ejec '!J67</f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f>+'P1 Presupuesto Aprobado-Ejec '!J68</f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f>+'P1 Presupuesto Aprobado-Ejec '!J70</f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f>+'P1 Presupuesto Aprobado-Ejec '!J71</f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0</v>
      </c>
      <c r="F71" s="10">
        <f t="shared" si="5"/>
        <v>0</v>
      </c>
      <c r="G71" s="10">
        <f t="shared" si="5"/>
        <v>0</v>
      </c>
      <c r="H71" s="10">
        <f t="shared" si="5"/>
        <v>0</v>
      </c>
      <c r="I71" s="10">
        <f t="shared" si="5"/>
        <v>0</v>
      </c>
      <c r="J71" s="10">
        <f t="shared" si="5"/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701039.77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0</v>
      </c>
      <c r="F72" s="15">
        <f>+'P1 Presupuesto Aprobado-Ejec '!F73</f>
        <v>0</v>
      </c>
      <c r="G72" s="15">
        <f>+'P1 Presupuesto Aprobado-Ejec '!G73</f>
        <v>0</v>
      </c>
      <c r="H72" s="15">
        <f>+'P1 Presupuesto Aprobado-Ejec '!H73</f>
        <v>0</v>
      </c>
      <c r="I72" s="15">
        <f>+'P1 Presupuesto Aprobado-Ejec '!I73</f>
        <v>0</v>
      </c>
      <c r="J72" s="15">
        <f>+'P1 Presupuesto Aprobado-Ejec '!J73</f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701039.77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f>+'P1 Presupuesto Aprobado-Ejec '!J74</f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f>+'P1 Presupuesto Aprobado-Ejec '!J75</f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1" t="s">
        <v>67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0</v>
      </c>
      <c r="G76" s="10">
        <f t="shared" si="6"/>
        <v>0</v>
      </c>
      <c r="H76" s="10">
        <f t="shared" si="6"/>
        <v>0</v>
      </c>
      <c r="I76" s="10">
        <f t="shared" si="6"/>
        <v>0</v>
      </c>
      <c r="J76" s="10">
        <f t="shared" si="6"/>
        <v>0</v>
      </c>
      <c r="K76" s="10">
        <f t="shared" si="6"/>
        <v>0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0</v>
      </c>
      <c r="G77" s="15">
        <f>+'P1 Presupuesto Aprobado-Ejec '!G78</f>
        <v>0</v>
      </c>
      <c r="H77" s="15">
        <f>+'P1 Presupuesto Aprobado-Ejec '!H78</f>
        <v>0</v>
      </c>
      <c r="I77" s="15">
        <f>+'P1 Presupuesto Aprobado-Ejec '!I78</f>
        <v>0</v>
      </c>
      <c r="J77" s="15">
        <f>+'P1 Presupuesto Aprobado-Ejec '!J78</f>
        <v>0</v>
      </c>
      <c r="K77" s="15">
        <f>+'P1 Presupuesto Aprobado-Ejec '!K78</f>
        <v>0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f>+'P1 Presupuesto Aprobado-Ejec '!J79</f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0</v>
      </c>
      <c r="F79" s="10">
        <f t="shared" si="7"/>
        <v>0</v>
      </c>
      <c r="G79" s="10">
        <f t="shared" si="7"/>
        <v>0</v>
      </c>
      <c r="H79" s="10">
        <f t="shared" si="7"/>
        <v>0</v>
      </c>
      <c r="I79" s="10">
        <f t="shared" si="7"/>
        <v>0</v>
      </c>
      <c r="J79" s="10">
        <f t="shared" si="7"/>
        <v>0</v>
      </c>
      <c r="K79" s="10">
        <f t="shared" si="7"/>
        <v>0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16478000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0</v>
      </c>
      <c r="F80" s="15">
        <f>+'P1 Presupuesto Aprobado-Ejec '!F81</f>
        <v>0</v>
      </c>
      <c r="G80" s="15">
        <f>+'P1 Presupuesto Aprobado-Ejec '!G81</f>
        <v>0</v>
      </c>
      <c r="H80" s="15">
        <f>+'P1 Presupuesto Aprobado-Ejec '!H81</f>
        <v>0</v>
      </c>
      <c r="I80" s="15">
        <f>+'P1 Presupuesto Aprobado-Ejec '!I81</f>
        <v>0</v>
      </c>
      <c r="J80" s="15">
        <f>+'P1 Presupuesto Aprobado-Ejec '!J81</f>
        <v>0</v>
      </c>
      <c r="K80" s="15">
        <f>+'P1 Presupuesto Aprobado-Ejec '!K81</f>
        <v>0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16478000</v>
      </c>
    </row>
    <row r="81" spans="3:16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f>+'P1 Presupuesto Aprobado-Ejec '!J82</f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6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+'P1 Presupuesto Aprobado-Ejec '!J83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6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f>+'P1 Presupuesto Aprobado-Ejec '!J84</f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6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0</v>
      </c>
      <c r="F84" s="19">
        <f t="shared" si="8"/>
        <v>0</v>
      </c>
      <c r="G84" s="19">
        <f t="shared" si="8"/>
        <v>0</v>
      </c>
      <c r="H84" s="19">
        <f t="shared" si="8"/>
        <v>0</v>
      </c>
      <c r="I84" s="19">
        <f t="shared" si="8"/>
        <v>0</v>
      </c>
      <c r="J84" s="19">
        <f t="shared" si="8"/>
        <v>0</v>
      </c>
      <c r="K84" s="19">
        <f t="shared" si="8"/>
        <v>0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P79+P76+P71+P67+P63+P53+P46+P37+P27+P17+P11</f>
        <v>201304154.03999999</v>
      </c>
    </row>
    <row r="85" spans="3:16" x14ac:dyDescent="0.25">
      <c r="C85" s="27" t="s">
        <v>101</v>
      </c>
      <c r="K85" s="6"/>
    </row>
    <row r="86" spans="3:16" ht="18.75" x14ac:dyDescent="0.3">
      <c r="C86" s="12" t="s">
        <v>102</v>
      </c>
      <c r="H86" s="8" t="s">
        <v>99</v>
      </c>
      <c r="I86" s="8"/>
      <c r="J86" s="8"/>
      <c r="K86" s="8"/>
      <c r="L86" s="8"/>
      <c r="M86" s="8"/>
      <c r="N86" s="8"/>
      <c r="O86" s="8"/>
      <c r="P86" s="28" t="s">
        <v>103</v>
      </c>
    </row>
    <row r="87" spans="3:16" ht="18.75" x14ac:dyDescent="0.25">
      <c r="C87" s="12"/>
      <c r="H87" s="8"/>
      <c r="I87" s="8"/>
      <c r="J87" s="8"/>
      <c r="K87" s="8"/>
      <c r="L87" s="8"/>
      <c r="M87" s="8"/>
      <c r="N87" s="8"/>
      <c r="O87" s="8"/>
    </row>
    <row r="89" spans="3:16" x14ac:dyDescent="0.25">
      <c r="D89" s="26"/>
    </row>
    <row r="91" spans="3:16" x14ac:dyDescent="0.25">
      <c r="C91" s="14"/>
    </row>
    <row r="92" spans="3:16" x14ac:dyDescent="0.25">
      <c r="C92" s="13"/>
      <c r="H92" s="29" t="s">
        <v>96</v>
      </c>
      <c r="I92" s="29"/>
      <c r="J92" s="29"/>
      <c r="K92" s="29"/>
      <c r="L92" s="29"/>
      <c r="M92" s="29"/>
      <c r="N92" s="29"/>
      <c r="O92" s="29"/>
    </row>
    <row r="93" spans="3:16" x14ac:dyDescent="0.25">
      <c r="H93" s="30" t="s">
        <v>97</v>
      </c>
      <c r="I93" s="30"/>
      <c r="J93" s="30"/>
      <c r="K93" s="30"/>
      <c r="L93" s="30"/>
      <c r="M93" s="30"/>
      <c r="N93" s="30"/>
      <c r="O93" s="30"/>
    </row>
  </sheetData>
  <mergeCells count="7">
    <mergeCell ref="C3:P3"/>
    <mergeCell ref="H92:O92"/>
    <mergeCell ref="H93:O93"/>
    <mergeCell ref="C4:P4"/>
    <mergeCell ref="C5:P5"/>
    <mergeCell ref="C6:P6"/>
    <mergeCell ref="C7:P7"/>
  </mergeCells>
  <printOptions horizontalCentered="1"/>
  <pageMargins left="7.874015748031496E-2" right="7.874015748031496E-2" top="0.39370078740157483" bottom="0.39370078740157483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P1 Presupuesto Aprobado-Ejec </vt:lpstr>
      <vt:lpstr>P2 Ejecucion </vt:lpstr>
      <vt:lpstr>'P1 Presupuesto Aprobado-Ejec '!Área_de_impresión</vt:lpstr>
      <vt:lpstr>'P2 Ejecucion '!Área_de_impresión</vt:lpstr>
      <vt:lpstr>'P2 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Eimy Gomez</cp:lastModifiedBy>
  <cp:lastPrinted>2023-02-10T14:45:39Z</cp:lastPrinted>
  <dcterms:created xsi:type="dcterms:W3CDTF">2021-07-29T18:58:50Z</dcterms:created>
  <dcterms:modified xsi:type="dcterms:W3CDTF">2023-02-13T22:36:06Z</dcterms:modified>
</cp:coreProperties>
</file>