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FINANZAS\RELACIÓN DE INGRESOS Y EGRESOS\2023\"/>
    </mc:Choice>
  </mc:AlternateContent>
  <xr:revisionPtr revIDLastSave="0" documentId="8_{BC4199A2-068C-4E5E-927A-99AB125C55A5}" xr6:coauthVersionLast="47" xr6:coauthVersionMax="47" xr10:uidLastSave="{00000000-0000-0000-0000-000000000000}"/>
  <bookViews>
    <workbookView xWindow="-120" yWindow="-120" windowWidth="29040" windowHeight="15720"/>
  </bookViews>
  <sheets>
    <sheet name="CUENTA NO. 240-010599-0" sheetId="1" r:id="rId1"/>
    <sheet name="BANCO" sheetId="4" r:id="rId2"/>
    <sheet name="PAGOS-ORDEN" sheetId="6" r:id="rId3"/>
    <sheet name="PAGOS" sheetId="3" r:id="rId4"/>
    <sheet name="ING-ORDEN" sheetId="5" r:id="rId5"/>
    <sheet name="INGRESOS" sheetId="2" r:id="rId6"/>
  </sheets>
  <definedNames>
    <definedName name="_xlnm.Print_Area" localSheetId="0">'CUENTA NO. 240-010599-0'!$B$1:$G$189</definedName>
    <definedName name="_xlnm.Print_Titles" localSheetId="0">'CUENTA NO. 240-010599-0'!$1:$15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0" i="6" l="1"/>
  <c r="F133" i="6"/>
  <c r="F125" i="6"/>
  <c r="F114" i="6"/>
  <c r="F118" i="6" s="1"/>
  <c r="F143" i="6" s="1"/>
  <c r="D67" i="5"/>
  <c r="D55" i="5"/>
  <c r="D64" i="5"/>
  <c r="D78" i="2"/>
  <c r="D69" i="2"/>
  <c r="D49" i="2"/>
  <c r="D81" i="2" s="1"/>
  <c r="D69" i="5" s="1"/>
  <c r="D71" i="5" s="1"/>
  <c r="D41" i="2"/>
  <c r="D34" i="2"/>
  <c r="E140" i="3"/>
  <c r="E143" i="3" s="1"/>
  <c r="E133" i="3"/>
  <c r="E125" i="3"/>
  <c r="E118" i="3"/>
  <c r="E104" i="3"/>
  <c r="E391" i="4"/>
  <c r="D391" i="4"/>
  <c r="F388" i="4"/>
  <c r="F387" i="4" s="1"/>
  <c r="F386" i="4" s="1"/>
  <c r="F385" i="4" s="1"/>
  <c r="F384" i="4" s="1"/>
  <c r="F383" i="4" s="1"/>
  <c r="F382" i="4" s="1"/>
  <c r="F381" i="4" s="1"/>
  <c r="F380" i="4" s="1"/>
  <c r="F379" i="4" s="1"/>
  <c r="F378" i="4" s="1"/>
  <c r="F377" i="4" s="1"/>
  <c r="F376" i="4" s="1"/>
  <c r="F375" i="4" s="1"/>
  <c r="F374" i="4" s="1"/>
  <c r="F373" i="4" s="1"/>
  <c r="F372" i="4" s="1"/>
  <c r="F371" i="4" s="1"/>
  <c r="F370" i="4" s="1"/>
  <c r="F369" i="4" s="1"/>
  <c r="F368" i="4" s="1"/>
  <c r="F367" i="4" s="1"/>
  <c r="F366" i="4" s="1"/>
  <c r="F365" i="4" s="1"/>
  <c r="F364" i="4" s="1"/>
  <c r="F363" i="4" s="1"/>
  <c r="F362" i="4" s="1"/>
  <c r="F361" i="4" s="1"/>
  <c r="F360" i="4" s="1"/>
  <c r="F359" i="4" s="1"/>
  <c r="F358" i="4" s="1"/>
  <c r="F357" i="4" s="1"/>
  <c r="F356" i="4" s="1"/>
  <c r="F355" i="4" s="1"/>
  <c r="F354" i="4" s="1"/>
  <c r="F353" i="4" s="1"/>
  <c r="F352" i="4" s="1"/>
  <c r="F351" i="4" s="1"/>
  <c r="F350" i="4" s="1"/>
  <c r="F349" i="4" s="1"/>
  <c r="F348" i="4" s="1"/>
  <c r="F347" i="4" s="1"/>
  <c r="F346" i="4" s="1"/>
  <c r="F345" i="4" s="1"/>
  <c r="F344" i="4" s="1"/>
  <c r="F343" i="4" s="1"/>
  <c r="F342" i="4" s="1"/>
  <c r="F341" i="4" s="1"/>
  <c r="F340" i="4" s="1"/>
  <c r="F339" i="4" s="1"/>
  <c r="F338" i="4" s="1"/>
  <c r="F337" i="4" s="1"/>
  <c r="F336" i="4" s="1"/>
  <c r="F335" i="4" s="1"/>
  <c r="F334" i="4" s="1"/>
  <c r="F333" i="4" s="1"/>
  <c r="F332" i="4" s="1"/>
  <c r="F331" i="4" s="1"/>
  <c r="F330" i="4" s="1"/>
  <c r="F329" i="4" s="1"/>
  <c r="F328" i="4" s="1"/>
  <c r="F327" i="4" s="1"/>
  <c r="F326" i="4" s="1"/>
  <c r="F325" i="4" s="1"/>
  <c r="F324" i="4" s="1"/>
  <c r="F323" i="4" s="1"/>
  <c r="F322" i="4" s="1"/>
  <c r="F321" i="4" s="1"/>
  <c r="F320" i="4" s="1"/>
  <c r="F319" i="4" s="1"/>
  <c r="F318" i="4" s="1"/>
  <c r="F317" i="4" s="1"/>
  <c r="F316" i="4" s="1"/>
  <c r="F315" i="4" s="1"/>
  <c r="F314" i="4" s="1"/>
  <c r="F313" i="4" s="1"/>
  <c r="F312" i="4" s="1"/>
  <c r="F311" i="4" s="1"/>
  <c r="F310" i="4" s="1"/>
  <c r="F309" i="4" s="1"/>
  <c r="F308" i="4" s="1"/>
  <c r="F307" i="4" s="1"/>
  <c r="F306" i="4" s="1"/>
  <c r="F305" i="4" s="1"/>
  <c r="F304" i="4" s="1"/>
  <c r="F303" i="4" s="1"/>
  <c r="F302" i="4" s="1"/>
  <c r="F301" i="4" s="1"/>
  <c r="F300" i="4" s="1"/>
  <c r="F299" i="4" s="1"/>
  <c r="F298" i="4" s="1"/>
  <c r="F297" i="4" s="1"/>
  <c r="F296" i="4" s="1"/>
  <c r="F295" i="4" s="1"/>
  <c r="F294" i="4" s="1"/>
  <c r="F293" i="4" s="1"/>
  <c r="F292" i="4" s="1"/>
  <c r="F291" i="4" s="1"/>
  <c r="F290" i="4" s="1"/>
  <c r="F289" i="4" s="1"/>
  <c r="F288" i="4" s="1"/>
  <c r="F287" i="4" s="1"/>
  <c r="F286" i="4" s="1"/>
  <c r="F285" i="4" s="1"/>
  <c r="F284" i="4" s="1"/>
  <c r="F283" i="4" s="1"/>
  <c r="F282" i="4" s="1"/>
  <c r="F281" i="4" s="1"/>
  <c r="F280" i="4" s="1"/>
  <c r="F279" i="4" s="1"/>
  <c r="F278" i="4" s="1"/>
  <c r="F277" i="4" s="1"/>
  <c r="F276" i="4" s="1"/>
  <c r="F275" i="4" s="1"/>
  <c r="F274" i="4" s="1"/>
  <c r="F273" i="4" s="1"/>
  <c r="F272" i="4" s="1"/>
  <c r="F271" i="4" s="1"/>
  <c r="F270" i="4" s="1"/>
  <c r="F269" i="4" s="1"/>
  <c r="F268" i="4" s="1"/>
  <c r="F267" i="4" s="1"/>
  <c r="F266" i="4" s="1"/>
  <c r="F265" i="4" s="1"/>
  <c r="F264" i="4" s="1"/>
  <c r="F263" i="4" s="1"/>
  <c r="F262" i="4" s="1"/>
  <c r="F261" i="4" s="1"/>
  <c r="F260" i="4" s="1"/>
  <c r="F259" i="4" s="1"/>
  <c r="F258" i="4" s="1"/>
  <c r="F257" i="4" s="1"/>
  <c r="F256" i="4" s="1"/>
  <c r="F255" i="4" s="1"/>
  <c r="F254" i="4" s="1"/>
  <c r="F253" i="4" s="1"/>
  <c r="F252" i="4" s="1"/>
  <c r="F251" i="4" s="1"/>
  <c r="F250" i="4" s="1"/>
  <c r="F249" i="4" s="1"/>
  <c r="F248" i="4" s="1"/>
  <c r="F247" i="4" s="1"/>
  <c r="F246" i="4" s="1"/>
  <c r="F245" i="4" s="1"/>
  <c r="F244" i="4" s="1"/>
  <c r="F243" i="4" s="1"/>
  <c r="F242" i="4" s="1"/>
  <c r="F241" i="4" s="1"/>
  <c r="F240" i="4" s="1"/>
  <c r="F239" i="4" s="1"/>
  <c r="F238" i="4" s="1"/>
  <c r="F237" i="4" s="1"/>
  <c r="F236" i="4" s="1"/>
  <c r="F235" i="4" s="1"/>
  <c r="F234" i="4" s="1"/>
  <c r="F233" i="4" s="1"/>
  <c r="F232" i="4" s="1"/>
  <c r="F231" i="4" s="1"/>
  <c r="F230" i="4" s="1"/>
  <c r="F229" i="4" s="1"/>
  <c r="F228" i="4" s="1"/>
  <c r="F227" i="4" s="1"/>
  <c r="F226" i="4" s="1"/>
  <c r="F225" i="4" s="1"/>
  <c r="F224" i="4" s="1"/>
  <c r="F223" i="4" s="1"/>
  <c r="F222" i="4" s="1"/>
  <c r="F221" i="4" s="1"/>
  <c r="F220" i="4" s="1"/>
  <c r="F219" i="4" s="1"/>
  <c r="F218" i="4" s="1"/>
  <c r="F217" i="4" s="1"/>
  <c r="F216" i="4" s="1"/>
  <c r="F215" i="4" s="1"/>
  <c r="F214" i="4" s="1"/>
  <c r="F213" i="4" s="1"/>
  <c r="F212" i="4" s="1"/>
  <c r="F211" i="4" s="1"/>
  <c r="F210" i="4" s="1"/>
  <c r="F209" i="4" s="1"/>
  <c r="F208" i="4" s="1"/>
  <c r="F207" i="4" s="1"/>
  <c r="F206" i="4" s="1"/>
  <c r="F205" i="4" s="1"/>
  <c r="F204" i="4" s="1"/>
  <c r="F203" i="4" s="1"/>
  <c r="F202" i="4" s="1"/>
  <c r="F201" i="4" s="1"/>
  <c r="F200" i="4" s="1"/>
  <c r="F199" i="4" s="1"/>
  <c r="F198" i="4" s="1"/>
  <c r="F197" i="4" s="1"/>
  <c r="F196" i="4" s="1"/>
  <c r="F195" i="4" s="1"/>
  <c r="F194" i="4" s="1"/>
  <c r="F193" i="4" s="1"/>
  <c r="F192" i="4" s="1"/>
  <c r="F191" i="4" s="1"/>
  <c r="F190" i="4" s="1"/>
  <c r="F189" i="4" s="1"/>
  <c r="F188" i="4" s="1"/>
  <c r="F187" i="4" s="1"/>
  <c r="F186" i="4" s="1"/>
  <c r="F185" i="4" s="1"/>
  <c r="F184" i="4" s="1"/>
  <c r="F183" i="4" s="1"/>
  <c r="F182" i="4" s="1"/>
  <c r="F181" i="4" s="1"/>
  <c r="F180" i="4" s="1"/>
  <c r="F179" i="4" s="1"/>
  <c r="F178" i="4" s="1"/>
  <c r="F177" i="4" s="1"/>
  <c r="F176" i="4" s="1"/>
  <c r="F175" i="4" s="1"/>
  <c r="F174" i="4" s="1"/>
  <c r="F173" i="4" s="1"/>
  <c r="F172" i="4" s="1"/>
  <c r="F171" i="4" s="1"/>
  <c r="F170" i="4" s="1"/>
  <c r="F169" i="4" s="1"/>
  <c r="F168" i="4" s="1"/>
  <c r="F167" i="4" s="1"/>
  <c r="F166" i="4" s="1"/>
  <c r="F165" i="4" s="1"/>
  <c r="F164" i="4" s="1"/>
  <c r="F163" i="4" s="1"/>
  <c r="F162" i="4" s="1"/>
  <c r="F161" i="4" s="1"/>
  <c r="F160" i="4" s="1"/>
  <c r="F159" i="4" s="1"/>
  <c r="F158" i="4" s="1"/>
  <c r="F157" i="4" s="1"/>
  <c r="F156" i="4" s="1"/>
  <c r="F155" i="4" s="1"/>
  <c r="F154" i="4" s="1"/>
  <c r="F153" i="4" s="1"/>
  <c r="F152" i="4" s="1"/>
  <c r="F151" i="4" s="1"/>
  <c r="F150" i="4" s="1"/>
  <c r="F149" i="4" s="1"/>
  <c r="F148" i="4" s="1"/>
  <c r="F147" i="4" s="1"/>
  <c r="F146" i="4" s="1"/>
  <c r="F145" i="4" s="1"/>
  <c r="F144" i="4" s="1"/>
  <c r="F143" i="4" s="1"/>
  <c r="F142" i="4" s="1"/>
  <c r="F141" i="4" s="1"/>
  <c r="F140" i="4" s="1"/>
  <c r="F139" i="4" s="1"/>
  <c r="F138" i="4" s="1"/>
  <c r="F137" i="4" s="1"/>
  <c r="F136" i="4" s="1"/>
  <c r="F135" i="4" s="1"/>
  <c r="F134" i="4" s="1"/>
  <c r="F133" i="4" s="1"/>
  <c r="F132" i="4" s="1"/>
  <c r="F131" i="4" s="1"/>
  <c r="F130" i="4" s="1"/>
  <c r="F129" i="4" s="1"/>
  <c r="F128" i="4" s="1"/>
  <c r="F127" i="4" s="1"/>
  <c r="F126" i="4" s="1"/>
  <c r="F125" i="4" s="1"/>
  <c r="F124" i="4" s="1"/>
  <c r="F123" i="4" s="1"/>
  <c r="F122" i="4" s="1"/>
  <c r="F121" i="4" s="1"/>
  <c r="F120" i="4" s="1"/>
  <c r="F119" i="4" s="1"/>
  <c r="F118" i="4" s="1"/>
  <c r="F117" i="4" s="1"/>
  <c r="F116" i="4" s="1"/>
  <c r="F115" i="4" s="1"/>
  <c r="F114" i="4" s="1"/>
  <c r="F113" i="4" s="1"/>
  <c r="F112" i="4" s="1"/>
  <c r="F111" i="4" s="1"/>
  <c r="F110" i="4" s="1"/>
  <c r="F109" i="4" s="1"/>
  <c r="F108" i="4" s="1"/>
  <c r="F107" i="4" s="1"/>
  <c r="F106" i="4" s="1"/>
  <c r="F105" i="4" s="1"/>
  <c r="F104" i="4" s="1"/>
  <c r="F103" i="4" s="1"/>
  <c r="F102" i="4" s="1"/>
  <c r="F101" i="4" s="1"/>
  <c r="F100" i="4" s="1"/>
  <c r="F99" i="4" s="1"/>
  <c r="F98" i="4" s="1"/>
  <c r="F97" i="4" s="1"/>
  <c r="F96" i="4" s="1"/>
  <c r="F95" i="4" s="1"/>
  <c r="F94" i="4" s="1"/>
  <c r="F93" i="4" s="1"/>
  <c r="F92" i="4" s="1"/>
  <c r="F91" i="4" s="1"/>
  <c r="F90" i="4" s="1"/>
  <c r="F89" i="4" s="1"/>
  <c r="F88" i="4" s="1"/>
  <c r="F87" i="4" s="1"/>
  <c r="F86" i="4" s="1"/>
  <c r="F85" i="4" s="1"/>
  <c r="F84" i="4" s="1"/>
  <c r="F83" i="4" s="1"/>
  <c r="F82" i="4" s="1"/>
  <c r="F81" i="4" s="1"/>
  <c r="F80" i="4" s="1"/>
  <c r="F79" i="4" s="1"/>
  <c r="F78" i="4" s="1"/>
  <c r="F77" i="4" s="1"/>
  <c r="F76" i="4" s="1"/>
  <c r="F75" i="4" s="1"/>
  <c r="F74" i="4" s="1"/>
  <c r="F73" i="4" s="1"/>
  <c r="F72" i="4" s="1"/>
  <c r="F71" i="4" s="1"/>
  <c r="F70" i="4" s="1"/>
  <c r="F69" i="4" s="1"/>
  <c r="F68" i="4" s="1"/>
  <c r="F67" i="4" s="1"/>
  <c r="F66" i="4" s="1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F46" i="4" s="1"/>
  <c r="F45" i="4" s="1"/>
  <c r="F44" i="4" s="1"/>
  <c r="F43" i="4" s="1"/>
  <c r="F42" i="4" s="1"/>
  <c r="F41" i="4" s="1"/>
  <c r="F40" i="4" s="1"/>
  <c r="F39" i="4" s="1"/>
  <c r="F38" i="4" s="1"/>
  <c r="F37" i="4" s="1"/>
  <c r="F36" i="4" s="1"/>
  <c r="F35" i="4" s="1"/>
  <c r="F34" i="4" s="1"/>
  <c r="F33" i="4" s="1"/>
  <c r="F32" i="4" s="1"/>
  <c r="F31" i="4" s="1"/>
  <c r="E176" i="1"/>
  <c r="G176" i="1" s="1"/>
  <c r="F176" i="1"/>
  <c r="G16" i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</calcChain>
</file>

<file path=xl/sharedStrings.xml><?xml version="1.0" encoding="utf-8"?>
<sst xmlns="http://schemas.openxmlformats.org/spreadsheetml/2006/main" count="2111" uniqueCount="739">
  <si>
    <t>BANCO DE RESERVAS DE LA REPUBLICA DOMINICANA</t>
  </si>
  <si>
    <t xml:space="preserve">BALANCE INICIAL : </t>
  </si>
  <si>
    <t>FECHA</t>
  </si>
  <si>
    <t>No. CK / TRANSF</t>
  </si>
  <si>
    <t>DESCRIPCION</t>
  </si>
  <si>
    <t>DEBITO</t>
  </si>
  <si>
    <t>CREDITO</t>
  </si>
  <si>
    <t>Cuenta Bancaria No. 240-010599-0</t>
  </si>
  <si>
    <t>BALANCE</t>
  </si>
  <si>
    <t>AVISO DEBITO</t>
  </si>
  <si>
    <t>IMPUESTO LEY 288-04 (0.15%)</t>
  </si>
  <si>
    <t>COMISION BANCARIA</t>
  </si>
  <si>
    <t>Director Ejecutivo</t>
  </si>
  <si>
    <t>TOTALES / BALANCE FINAL</t>
  </si>
  <si>
    <t>Lic. Víctor José Peralta Caba</t>
  </si>
  <si>
    <t>Director Administrativo y Financiero</t>
  </si>
  <si>
    <t>Ing. Iván José Hernández Guzmán</t>
  </si>
  <si>
    <t xml:space="preserve">                    Lic. Cristóbal A. Febriel R.</t>
  </si>
  <si>
    <t xml:space="preserve">               Encargado División de Contabilidad</t>
  </si>
  <si>
    <t>INTERESES USO FONDOS EN TRANSITO</t>
  </si>
  <si>
    <t>RELACION DE INGRESOS Y EGRESOS</t>
  </si>
  <si>
    <t xml:space="preserve">DEPARTAMENTO  FINANCIERO </t>
  </si>
  <si>
    <t>CUENTA GERENCIA DE SUPERMERCADO  NO. 240-010599-0</t>
  </si>
  <si>
    <t>RELACIÓN DE DEPÓSITOS Y TRANSFERENCIAS</t>
  </si>
  <si>
    <t>REFERENCIA</t>
  </si>
  <si>
    <t>CONCEPTO</t>
  </si>
  <si>
    <t>VALOR</t>
  </si>
  <si>
    <t>DEPOSITO</t>
  </si>
  <si>
    <t>SUB- TOTAL RD$</t>
  </si>
  <si>
    <t>TRANSFERENCIAS INTERNAS</t>
  </si>
  <si>
    <t>TRANSFERENCIA PROPIA TUBANCOEM</t>
  </si>
  <si>
    <t>PROTECCION DE FONDOS</t>
  </si>
  <si>
    <t>DEPOSITO CK</t>
  </si>
  <si>
    <t>CHEQUE DEVUELTO</t>
  </si>
  <si>
    <t>TOTAL RD</t>
  </si>
  <si>
    <t>FECHA BANCO</t>
  </si>
  <si>
    <t xml:space="preserve">BENEFICIARIO </t>
  </si>
  <si>
    <t>SEGURO NACIONAL DE SALUD (SENASA)</t>
  </si>
  <si>
    <t>INSTITUTO DE ESTABILIZACION DE PRECIOS (  INESPRE )</t>
  </si>
  <si>
    <t>HUMANO SEGUROS , S.A</t>
  </si>
  <si>
    <t>TRANSACCIONES INTERNAS DEL BANCO</t>
  </si>
  <si>
    <t>CARGOS INTERESES USO FONDOS EN TRÁNSITO</t>
  </si>
  <si>
    <t>COMISIONES BANCARIAS</t>
  </si>
  <si>
    <t>Consulta de Movimientos</t>
  </si>
  <si>
    <t>Usuario:</t>
  </si>
  <si>
    <t>Vperalta</t>
  </si>
  <si>
    <t>Fecha:</t>
  </si>
  <si>
    <t>Product</t>
  </si>
  <si>
    <t>Cuenta Corriente - 2400105990 - DOP</t>
  </si>
  <si>
    <t>Tipo de transacción</t>
  </si>
  <si>
    <t>Período seleccionado</t>
  </si>
  <si>
    <t>Monto</t>
  </si>
  <si>
    <t>Débito/Crédito</t>
  </si>
  <si>
    <t>Desde:</t>
  </si>
  <si>
    <t>Hasta:</t>
  </si>
  <si>
    <t>Fecha</t>
  </si>
  <si>
    <t>No. de transacción</t>
  </si>
  <si>
    <t>Concepto</t>
  </si>
  <si>
    <t>Débito</t>
  </si>
  <si>
    <t>Crédito</t>
  </si>
  <si>
    <t>Balance</t>
  </si>
  <si>
    <t>Referencia</t>
  </si>
  <si>
    <t>Descripción</t>
  </si>
  <si>
    <t>9990002</t>
  </si>
  <si>
    <t>COMISIÓN MANEJO DE CUENTA</t>
  </si>
  <si>
    <t>0</t>
  </si>
  <si>
    <t xml:space="preserve">COMISIÓN MANEJO DE CUENTA  </t>
  </si>
  <si>
    <t>TRANSFERENCIA PROPIA TUBANCOEM TRANSFERENCIA PROPIA TUBANCOEM .</t>
  </si>
  <si>
    <t>CERTIFICACION CHEQUE PRIVADO</t>
  </si>
  <si>
    <t xml:space="preserve">  </t>
  </si>
  <si>
    <t xml:space="preserve">PRESTACIONES  </t>
  </si>
  <si>
    <t>9990005</t>
  </si>
  <si>
    <t xml:space="preserve">UFT INTEREST SYS-GEN  </t>
  </si>
  <si>
    <t>COMPAÑIA DOMINICANA DE TELEFONOS, S.A.</t>
  </si>
  <si>
    <t>CK PROPIO PAGADO POR CAMARA</t>
  </si>
  <si>
    <t xml:space="preserve">CHEQUE WITHDRAWAL  </t>
  </si>
  <si>
    <t>TRANSFERENCIA PROPIA TUBANCOAP</t>
  </si>
  <si>
    <t>TRANSFERENCIA PROPIA TUBANCOAP TRANSFERENCIA PROPIA TUBANCOAP .</t>
  </si>
  <si>
    <t>COMERCIALIZADORA BLUECROSS, S.R.L.</t>
  </si>
  <si>
    <t>RISSEGA GROUP, S.R.L.</t>
  </si>
  <si>
    <t>COM. CK CERT PRIVADO</t>
  </si>
  <si>
    <t xml:space="preserve">COM. CK CERT PRIVADO  </t>
  </si>
  <si>
    <t xml:space="preserve">PROTECCION DE FONDOS  </t>
  </si>
  <si>
    <t>DIVISION DE CONTABILIDAD</t>
  </si>
  <si>
    <t xml:space="preserve">TRANSACCIONES INTERNAS DEL BANCO </t>
  </si>
  <si>
    <t>RELACIÓN DE CHEQUES  PAGADOS, TRANSFERENCIAS Y COMISIONES</t>
  </si>
  <si>
    <t>No. CK</t>
  </si>
  <si>
    <t>NOTA DE DEBITO</t>
  </si>
  <si>
    <t>IMPUESTOS SOBRE CHEQUES Y TRANSF. 0.15%</t>
  </si>
  <si>
    <t>TOTAL RD$</t>
  </si>
  <si>
    <t>AMARAM ENTERPRISE, SRL.</t>
  </si>
  <si>
    <t>SEGUROS RESERVAS, S,A.</t>
  </si>
  <si>
    <t xml:space="preserve">TRANSFERENCIA DE FONDOS </t>
  </si>
  <si>
    <t>INVERSIONES REINY, SRL</t>
  </si>
  <si>
    <t>YAHAIRA IVELISSE PEREZ MESA</t>
  </si>
  <si>
    <t>CLAMAR DOMINICANA, SRL.</t>
  </si>
  <si>
    <t>SIGMA PETROLEUM CORP, SAS.</t>
  </si>
  <si>
    <t>DIESEL EXTREMO, SRL.</t>
  </si>
  <si>
    <t>NELIDE GROUP, S.R.L.</t>
  </si>
  <si>
    <t>CENTRO DE DISTRIBUCION LA DOLOROSA, SRL.</t>
  </si>
  <si>
    <t>CARLOS MANUEL GONZALEZ HERNANDEZ</t>
  </si>
  <si>
    <t xml:space="preserve">DERECHOS ADQUIRIDOS  </t>
  </si>
  <si>
    <t xml:space="preserve">ACUERDO LABORAL  </t>
  </si>
  <si>
    <t>4524000000001</t>
  </si>
  <si>
    <t xml:space="preserve">PRESTACIONES LABORALES  </t>
  </si>
  <si>
    <t xml:space="preserve">FONDO OPERACIONAL  </t>
  </si>
  <si>
    <t>EDENORTE DOMINICANA, S.A.</t>
  </si>
  <si>
    <t>EMPRESA DISTRIBUIDORA DE ELECTRICIDAD DEL ESTE, S,A.</t>
  </si>
  <si>
    <t>NURYS ALTAGRACIA ALCANTARA CASADO</t>
  </si>
  <si>
    <t>L Y D TRANSPORTE, SRL.</t>
  </si>
  <si>
    <t>HIPERCENTRO DE DISTRIBUCION ABMA, S.R.L.</t>
  </si>
  <si>
    <t>GRUPO BELBOK, S.R.L.</t>
  </si>
  <si>
    <t xml:space="preserve">RECLAMACIONES BANCO DE RESELVAS </t>
  </si>
  <si>
    <t>INSTITUTO DE ESTABILIZACION DE PRECIOS</t>
  </si>
  <si>
    <t xml:space="preserve">PROTECCION  </t>
  </si>
  <si>
    <t xml:space="preserve">INDEMNIZACION  </t>
  </si>
  <si>
    <t xml:space="preserve">SERVICIO DE TRASPORTE  </t>
  </si>
  <si>
    <t xml:space="preserve">POLIZA  </t>
  </si>
  <si>
    <t xml:space="preserve">PUBLICIDAD  </t>
  </si>
  <si>
    <t xml:space="preserve">ALQUILER  </t>
  </si>
  <si>
    <t xml:space="preserve">COMUNICACION  </t>
  </si>
  <si>
    <t xml:space="preserve">SERVICIO DE CATERING  </t>
  </si>
  <si>
    <t xml:space="preserve">ENERGIA ELECTRICA  </t>
  </si>
  <si>
    <t xml:space="preserve">ADQUISICION DE COMBOS  </t>
  </si>
  <si>
    <t xml:space="preserve">SERVICIO DE TRANSPORTE  </t>
  </si>
  <si>
    <t>FEROX SOLUTIONS, SRL.</t>
  </si>
  <si>
    <t>PARTY S MARKET MF, SRL</t>
  </si>
  <si>
    <t>MADEIS CARIBBEAN, SRL.</t>
  </si>
  <si>
    <t>EDESUR DOMINICANA, S.A.</t>
  </si>
  <si>
    <t>RENE RODRIGUEZ COTES</t>
  </si>
  <si>
    <t>CENTRO CUESTA NACIONAL, SAS</t>
  </si>
  <si>
    <t>OZAVI RENT CAR, SRL.</t>
  </si>
  <si>
    <t>31/01/2023</t>
  </si>
  <si>
    <t>DEL 1 AL 31 DE ENERO 2023</t>
  </si>
  <si>
    <t>27192</t>
  </si>
  <si>
    <t>4524016810002</t>
  </si>
  <si>
    <t>IMP. 0.15-999201773</t>
  </si>
  <si>
    <t>IMP. 0.15-999201773 20230123/178L/7500.00 202341000003893453</t>
  </si>
  <si>
    <t>4524016810001</t>
  </si>
  <si>
    <t>IMP. 0.15-999201772</t>
  </si>
  <si>
    <t>IMP. 0.15-999201772 20230123/178L/7500.00 202340100003893452</t>
  </si>
  <si>
    <t>4524016810003</t>
  </si>
  <si>
    <t>IMP. 0.15-999201774</t>
  </si>
  <si>
    <t>IMP. 0.15-999201774 20230123/178L/946.46 202343000003893454</t>
  </si>
  <si>
    <t>4524016810004</t>
  </si>
  <si>
    <t>IMP. 0.15-999201775</t>
  </si>
  <si>
    <t>IMP. 0.15-999201775 20230123/178L/419.94 202344900003893455</t>
  </si>
  <si>
    <t>4524016810005</t>
  </si>
  <si>
    <t>IMP. 0.15-999201776</t>
  </si>
  <si>
    <t>IMP. 0.15-999201776 20230123/178L/406.80 202345900003893456</t>
  </si>
  <si>
    <t>4524016810007</t>
  </si>
  <si>
    <t>IMP. 0.15-999201778</t>
  </si>
  <si>
    <t>IMP. 0.15-999201778 20230123/178L/135.60 202349000003893458</t>
  </si>
  <si>
    <t>4524016810006</t>
  </si>
  <si>
    <t>IMP. 0.15-999201777</t>
  </si>
  <si>
    <t>IMP. 0.15-999201777 20230123/178L/135.60 202346800003893457</t>
  </si>
  <si>
    <t>4524016810008</t>
  </si>
  <si>
    <t>IMP. 0.15-999201779</t>
  </si>
  <si>
    <t>IMP. 0.15-999201779 20230123/178L/130.35 202350900003893459</t>
  </si>
  <si>
    <t>4524016810009</t>
  </si>
  <si>
    <t>IMP. 0.15-999201780</t>
  </si>
  <si>
    <t>IMP. 0.15-999201780 20230123/178L/32.57 202351700003893460</t>
  </si>
  <si>
    <t>230131001620130001</t>
  </si>
  <si>
    <t>999201794</t>
  </si>
  <si>
    <t>999201793</t>
  </si>
  <si>
    <t>999201792</t>
  </si>
  <si>
    <t>999201791</t>
  </si>
  <si>
    <t>29458527837</t>
  </si>
  <si>
    <t>294585278</t>
  </si>
  <si>
    <t>29407285175</t>
  </si>
  <si>
    <t>294072851</t>
  </si>
  <si>
    <t>230126001620120134</t>
  </si>
  <si>
    <t>DEPOSITO- VETA POPULARES</t>
  </si>
  <si>
    <t>293996379</t>
  </si>
  <si>
    <t xml:space="preserve">VETA POPULARES  </t>
  </si>
  <si>
    <t>230126001620120131</t>
  </si>
  <si>
    <t>DEPOSITO- VENTA POPULARES</t>
  </si>
  <si>
    <t>293996287</t>
  </si>
  <si>
    <t xml:space="preserve">VENTA POPULARES  </t>
  </si>
  <si>
    <t>230126001620120128</t>
  </si>
  <si>
    <t>929399592</t>
  </si>
  <si>
    <t>29375056349</t>
  </si>
  <si>
    <t>293750563</t>
  </si>
  <si>
    <t>230124003520060231</t>
  </si>
  <si>
    <t>230124003520060227</t>
  </si>
  <si>
    <t>293736561</t>
  </si>
  <si>
    <t>230123001620120001</t>
  </si>
  <si>
    <t>999201788</t>
  </si>
  <si>
    <t xml:space="preserve">SUELDO  </t>
  </si>
  <si>
    <t>999201787</t>
  </si>
  <si>
    <t xml:space="preserve">PROTECCION SUELDO  </t>
  </si>
  <si>
    <t>29361330667</t>
  </si>
  <si>
    <t>293613306</t>
  </si>
  <si>
    <t>230123001620120288</t>
  </si>
  <si>
    <t>293612458</t>
  </si>
  <si>
    <t>230123001620120285</t>
  </si>
  <si>
    <t>293612004</t>
  </si>
  <si>
    <t>230123001620120282</t>
  </si>
  <si>
    <t>293611655</t>
  </si>
  <si>
    <t>999201786</t>
  </si>
  <si>
    <t>999201785</t>
  </si>
  <si>
    <t xml:space="preserve">ADQUISICION DE ACEITE  </t>
  </si>
  <si>
    <t>999201784</t>
  </si>
  <si>
    <t xml:space="preserve">POLIZA SEGURO  </t>
  </si>
  <si>
    <t>999201783</t>
  </si>
  <si>
    <t>999201782</t>
  </si>
  <si>
    <t>230123001620120267</t>
  </si>
  <si>
    <t>29333478482</t>
  </si>
  <si>
    <t>293334784</t>
  </si>
  <si>
    <t>230120001620130001</t>
  </si>
  <si>
    <t>999201780</t>
  </si>
  <si>
    <t>999201779</t>
  </si>
  <si>
    <t>999201778</t>
  </si>
  <si>
    <t>999201777</t>
  </si>
  <si>
    <t>999201776</t>
  </si>
  <si>
    <t>999201775</t>
  </si>
  <si>
    <t xml:space="preserve">IGUALAS MEDICAS  </t>
  </si>
  <si>
    <t>999201774</t>
  </si>
  <si>
    <t>999201773</t>
  </si>
  <si>
    <t>999201772</t>
  </si>
  <si>
    <t>230120001620130102</t>
  </si>
  <si>
    <t>4524000025783</t>
  </si>
  <si>
    <t>IMP. 0.15-999201765</t>
  </si>
  <si>
    <t xml:space="preserve">IMP. 0.15-999201765 2023/01/20 </t>
  </si>
  <si>
    <t>4524000025784</t>
  </si>
  <si>
    <t>IMP. 0.15-999201766</t>
  </si>
  <si>
    <t xml:space="preserve">IMP. 0.15-999201766 2023/01/20 </t>
  </si>
  <si>
    <t>4524000025785</t>
  </si>
  <si>
    <t>IMP. 0.15-999201767</t>
  </si>
  <si>
    <t xml:space="preserve">IMP. 0.15-999201767 2023/01/20 </t>
  </si>
  <si>
    <t>29325034792</t>
  </si>
  <si>
    <t>293250347</t>
  </si>
  <si>
    <t>230119001620030001</t>
  </si>
  <si>
    <t>999201767</t>
  </si>
  <si>
    <t>999201766</t>
  </si>
  <si>
    <t>999201765</t>
  </si>
  <si>
    <t>230119001620030126</t>
  </si>
  <si>
    <t>929322866</t>
  </si>
  <si>
    <t>230119001620030123</t>
  </si>
  <si>
    <t>230119001620030120</t>
  </si>
  <si>
    <t>293228549</t>
  </si>
  <si>
    <t>230119001620030117</t>
  </si>
  <si>
    <t>293228260</t>
  </si>
  <si>
    <t>4524023070370</t>
  </si>
  <si>
    <t>IMP. 0.15-999251958</t>
  </si>
  <si>
    <t>IMP. 0.15-999251958 20230118/178L/4911.69 202393300003260815</t>
  </si>
  <si>
    <t>4524023070026</t>
  </si>
  <si>
    <t>IMP. 0.15-999201753</t>
  </si>
  <si>
    <t>IMP. 0.15-999201753 20230118/178L/4911.69 202305700003260835</t>
  </si>
  <si>
    <t>4524023070375</t>
  </si>
  <si>
    <t>IMP. 0.15-999251959</t>
  </si>
  <si>
    <t>IMP. 0.15-999251959 20230118/178L/3731.12 202394000003260816</t>
  </si>
  <si>
    <t>4524023070032</t>
  </si>
  <si>
    <t>IMP. 0.15-999201754</t>
  </si>
  <si>
    <t>IMP. 0.15-999201754 20230118/178L/3619.66 202306300003260836</t>
  </si>
  <si>
    <t>4524023070380</t>
  </si>
  <si>
    <t>IMP. 0.15-999251961</t>
  </si>
  <si>
    <t>IMP. 0.15-999251961 20230118/178L/3611.90 202395200003260818</t>
  </si>
  <si>
    <t>4524023070378</t>
  </si>
  <si>
    <t>IMP. 0.15-999251960</t>
  </si>
  <si>
    <t>IMP. 0.15-999251960 20230118/178L/3604.21 202394600003260817</t>
  </si>
  <si>
    <t>4524023070383</t>
  </si>
  <si>
    <t>IMP. 0.15-999251962</t>
  </si>
  <si>
    <t>IMP. 0.15-999251962 20230118/178L/3101.75 202395700003260819</t>
  </si>
  <si>
    <t>4524023070388</t>
  </si>
  <si>
    <t>IMP. 0.15-999251963</t>
  </si>
  <si>
    <t>IMP. 0.15-999251963 20230118/178L/2970.11 202396800003260820</t>
  </si>
  <si>
    <t>4524023070395</t>
  </si>
  <si>
    <t>IMP. 0.15-999251966</t>
  </si>
  <si>
    <t>IMP. 0.15-999251966 20230118/178L/2185.00 202398500003260823</t>
  </si>
  <si>
    <t>4524023070392</t>
  </si>
  <si>
    <t>IMP. 0.15-999251965</t>
  </si>
  <si>
    <t>IMP. 0.15-999251965 20230118/178L/2185.00 202397900003260822</t>
  </si>
  <si>
    <t>4524023070398</t>
  </si>
  <si>
    <t>IMP. 0.15-999251967</t>
  </si>
  <si>
    <t>IMP. 0.15-999251967 20230118/178L/1976.00 202399000003260824</t>
  </si>
  <si>
    <t>4524023070389</t>
  </si>
  <si>
    <t>IMP. 0.15-999251964</t>
  </si>
  <si>
    <t>IMP. 0.15-999251964 20230118/178L/1976.00 202397400003260821</t>
  </si>
  <si>
    <t>4524023070400</t>
  </si>
  <si>
    <t>IMP. 0.15-999251968</t>
  </si>
  <si>
    <t>IMP. 0.15-999251968 20230118/178L/1660.07 202399600003260825</t>
  </si>
  <si>
    <t>4524023070040</t>
  </si>
  <si>
    <t>IMP. 0.15-999201757</t>
  </si>
  <si>
    <t>IMP. 0.15-999201757 20230118/178L/1459.58 202307700003260839</t>
  </si>
  <si>
    <t>4524023070047</t>
  </si>
  <si>
    <t>IMP. 0.15-999201758</t>
  </si>
  <si>
    <t>IMP. 0.15-999201758 20230118/178L/1160.66 202308300003260840</t>
  </si>
  <si>
    <t>4524023070010</t>
  </si>
  <si>
    <t>IMP. 0.15-999251970</t>
  </si>
  <si>
    <t>IMP. 0.15-999251970 20230118/178L/826.50 202300600003260827</t>
  </si>
  <si>
    <t>4524023070008</t>
  </si>
  <si>
    <t>IMP. 0.15-999251969</t>
  </si>
  <si>
    <t>IMP. 0.15-999251969 20230118/178L/826.50 202300000003260826</t>
  </si>
  <si>
    <t>4524023070013</t>
  </si>
  <si>
    <t>IMP. 0.15-999201751</t>
  </si>
  <si>
    <t>IMP. 0.15-999201751 20230118/178L/553.36 202301100003260828</t>
  </si>
  <si>
    <t>4524023070035</t>
  </si>
  <si>
    <t>IMP. 0.15-999201755</t>
  </si>
  <si>
    <t>IMP. 0.15-999201755 20230118/178L/537.60 202306700003260837</t>
  </si>
  <si>
    <t>4524023070016</t>
  </si>
  <si>
    <t>IMP. 0.15-999201752</t>
  </si>
  <si>
    <t>IMP. 0.15-999201752 20230118/178L/332.01 202301500003260829</t>
  </si>
  <si>
    <t>4524023070039</t>
  </si>
  <si>
    <t>IMP. 0.15-999201756</t>
  </si>
  <si>
    <t>IMP. 0.15-999201756 20230118/178L/246.22 202307200003260838</t>
  </si>
  <si>
    <t>4524023070053</t>
  </si>
  <si>
    <t>IMP. 0.15-999201759</t>
  </si>
  <si>
    <t>IMP. 0.15-999201759 20230118/178L/119.08 202308900003260841</t>
  </si>
  <si>
    <t>4524023070059</t>
  </si>
  <si>
    <t>IMP. 0.15-999201760</t>
  </si>
  <si>
    <t>IMP. 0.15-999201760 20230118/178L/23.51 202309400003260842</t>
  </si>
  <si>
    <t>4524000041827</t>
  </si>
  <si>
    <t>IMP. 0.15-999201762</t>
  </si>
  <si>
    <t xml:space="preserve">IMP. 0.15-999201762 2023/01/19 </t>
  </si>
  <si>
    <t>4524000041828</t>
  </si>
  <si>
    <t>IMP. 0.15-999201763</t>
  </si>
  <si>
    <t xml:space="preserve">IMP. 0.15-999201763 2023/01/19 </t>
  </si>
  <si>
    <t>4524000041829</t>
  </si>
  <si>
    <t>IMP. 0.15-999201764</t>
  </si>
  <si>
    <t xml:space="preserve">IMP. 0.15-999201764 2023/01/19 </t>
  </si>
  <si>
    <t>230118001620130001</t>
  </si>
  <si>
    <t>999201764</t>
  </si>
  <si>
    <t>999201763</t>
  </si>
  <si>
    <t>999201762</t>
  </si>
  <si>
    <t>29314965761</t>
  </si>
  <si>
    <t>293149657</t>
  </si>
  <si>
    <t>29305119558</t>
  </si>
  <si>
    <t>293051195</t>
  </si>
  <si>
    <t>230117001620130001</t>
  </si>
  <si>
    <t>999201760</t>
  </si>
  <si>
    <t>999201759</t>
  </si>
  <si>
    <t>999201758</t>
  </si>
  <si>
    <t>999201757</t>
  </si>
  <si>
    <t xml:space="preserve">ADQUISICION DE BOLSAS PLASTICA  </t>
  </si>
  <si>
    <t>999201756</t>
  </si>
  <si>
    <t>999201755</t>
  </si>
  <si>
    <t>999201754</t>
  </si>
  <si>
    <t>999201753</t>
  </si>
  <si>
    <t>230117001620130329</t>
  </si>
  <si>
    <t>929304725</t>
  </si>
  <si>
    <t>999201752</t>
  </si>
  <si>
    <t>999201751</t>
  </si>
  <si>
    <t xml:space="preserve">SERVICIO DE TRANSSPORTE  </t>
  </si>
  <si>
    <t>999251970</t>
  </si>
  <si>
    <t>999251969</t>
  </si>
  <si>
    <t>999251968</t>
  </si>
  <si>
    <t>999251967</t>
  </si>
  <si>
    <t>999251966</t>
  </si>
  <si>
    <t>999251965</t>
  </si>
  <si>
    <t>999251964</t>
  </si>
  <si>
    <t>999251963</t>
  </si>
  <si>
    <t>999251962</t>
  </si>
  <si>
    <t>999251961</t>
  </si>
  <si>
    <t>999251960</t>
  </si>
  <si>
    <t>999251959</t>
  </si>
  <si>
    <t>999251958</t>
  </si>
  <si>
    <t xml:space="preserve">SERVICIO DE TRANSPPORTE  </t>
  </si>
  <si>
    <t>230117001620130121</t>
  </si>
  <si>
    <t>293004912</t>
  </si>
  <si>
    <t>230117001620130118</t>
  </si>
  <si>
    <t>230117001620130115</t>
  </si>
  <si>
    <t>230117001620130112</t>
  </si>
  <si>
    <t>929300444</t>
  </si>
  <si>
    <t>4524032340032</t>
  </si>
  <si>
    <t>IMP. 0.15-999251891</t>
  </si>
  <si>
    <t>IMP. 0.15-999251891 20230102/178L/67053.93 202294600073435407</t>
  </si>
  <si>
    <t>4524032340005</t>
  </si>
  <si>
    <t>IMP. 0.15-999251890</t>
  </si>
  <si>
    <t>IMP. 0.15-999251890 20221229/178L/48023.84 202219600072882675</t>
  </si>
  <si>
    <t>4524032340110</t>
  </si>
  <si>
    <t>IMP. 0.15-999251934</t>
  </si>
  <si>
    <t>IMP. 0.15-999251934 20230113/178L/28500.00 202318800002235025</t>
  </si>
  <si>
    <t>4524032340281</t>
  </si>
  <si>
    <t>IMP. 0.15-999251911</t>
  </si>
  <si>
    <t>IMP. 0.15-999251911 20230111/178L/27153.08 202376800001428420</t>
  </si>
  <si>
    <t>4524032340327</t>
  </si>
  <si>
    <t>IMP. 0.15-999251921</t>
  </si>
  <si>
    <t>IMP. 0.15-999251921 20230112/178L/20581.64 202389600002028897</t>
  </si>
  <si>
    <t>4524032340004</t>
  </si>
  <si>
    <t>IMP. 0.15-000027572</t>
  </si>
  <si>
    <t>IMP. 0.15-000027572 20221229/178L/19278.91 202218200072882674</t>
  </si>
  <si>
    <t>4524032340366</t>
  </si>
  <si>
    <t>IMP. 0.15-999251949</t>
  </si>
  <si>
    <t>IMP. 0.15-999251949 20230116/178L/16015.67 202399100002430138</t>
  </si>
  <si>
    <t>4524032340286</t>
  </si>
  <si>
    <t>IMP. 0.15-999251912</t>
  </si>
  <si>
    <t>IMP. 0.15-999251912 20230111/178L/14517.00 202378300001428421</t>
  </si>
  <si>
    <t>4524032340331</t>
  </si>
  <si>
    <t>IMP. 0.15-999251922</t>
  </si>
  <si>
    <t>IMP. 0.15-999251922 20230112/178L/13366.53 202390300002028898</t>
  </si>
  <si>
    <t>4524032340001</t>
  </si>
  <si>
    <t>IMP. 0.15-999251888</t>
  </si>
  <si>
    <t>IMP. 0.15-999251888 20221229/178L/9318.75 202213500072882672</t>
  </si>
  <si>
    <t>4524032340221</t>
  </si>
  <si>
    <t>IMP. 0.15-999251897</t>
  </si>
  <si>
    <t>IMP. 0.15-999251897 20230106/178L/9226.41 202355700000926875</t>
  </si>
  <si>
    <t>4524032340344</t>
  </si>
  <si>
    <t>IMP. 0.15-999251896</t>
  </si>
  <si>
    <t>IMP. 0.15-999251896 20230105/178L/8700.00 202392800000695076</t>
  </si>
  <si>
    <t>4524032340339</t>
  </si>
  <si>
    <t>IMP. 0.15-999251924</t>
  </si>
  <si>
    <t>IMP. 0.15-999251924 20230112/178L/6920.73 202391700002028900</t>
  </si>
  <si>
    <t>4524032340334</t>
  </si>
  <si>
    <t>IMP. 0.15-999251923</t>
  </si>
  <si>
    <t>IMP. 0.15-999251923 20230112/178L/6291.90 202390900002028899</t>
  </si>
  <si>
    <t>4524032340018</t>
  </si>
  <si>
    <t>IMP. 0.15-999251892</t>
  </si>
  <si>
    <t>IMP. 0.15-999251892 20230102/178L/6171.26 202234700073435370</t>
  </si>
  <si>
    <t>4524032340342</t>
  </si>
  <si>
    <t>IMP. 0.15-999251925</t>
  </si>
  <si>
    <t>IMP. 0.15-999251925 20230112/178L/3750.00 202392200002028901</t>
  </si>
  <si>
    <t>4524032340320</t>
  </si>
  <si>
    <t>IMP. 0.15-999251941</t>
  </si>
  <si>
    <t>IMP. 0.15-999251941 20230116/178L/2250.00 202388000002430119</t>
  </si>
  <si>
    <t>4524032340223</t>
  </si>
  <si>
    <t>IMP. 0.15-999251898</t>
  </si>
  <si>
    <t>IMP. 0.15-999251898 20230106/178L/2137.50 202356300000926876</t>
  </si>
  <si>
    <t>4524032340345</t>
  </si>
  <si>
    <t>IMP. 0.15-999251926</t>
  </si>
  <si>
    <t>IMP. 0.15-999251926 20230112/178L/1938.00 202392900002028902</t>
  </si>
  <si>
    <t>4524032340328</t>
  </si>
  <si>
    <t>IMP. 0.15-999251944</t>
  </si>
  <si>
    <t>IMP. 0.15-999251944 20230116/178L/1506.43 202389600002430122</t>
  </si>
  <si>
    <t>4524032340346</t>
  </si>
  <si>
    <t>IMP. 0.15-999251927</t>
  </si>
  <si>
    <t>IMP. 0.15-999251927 20230112/178L/1500.00 202393600002028903</t>
  </si>
  <si>
    <t>4524032340323</t>
  </si>
  <si>
    <t>IMP. 0.15-999251942</t>
  </si>
  <si>
    <t>IMP. 0.15-999251942 20230116/178L/1367.80 202388500002430120</t>
  </si>
  <si>
    <t>4524032340349</t>
  </si>
  <si>
    <t>IMP. 0.15-999251928</t>
  </si>
  <si>
    <t>IMP. 0.15-999251928 20230112/178L/1323.83 202394500002028904</t>
  </si>
  <si>
    <t>4524032340113</t>
  </si>
  <si>
    <t>IMP. 0.15-999251935</t>
  </si>
  <si>
    <t>IMP. 0.15-999251935 20230113/178L/1080.00 202319400002235026</t>
  </si>
  <si>
    <t>4524032340019</t>
  </si>
  <si>
    <t>IMP. 0.15-999251893</t>
  </si>
  <si>
    <t>IMP. 0.15-999251893 20230102/178L/1038.95 202235300073435371</t>
  </si>
  <si>
    <t>4524032340351</t>
  </si>
  <si>
    <t>IMP. 0.15-999251929</t>
  </si>
  <si>
    <t>IMP. 0.15-999251929 20230112/178L/896.44 202395000002028905</t>
  </si>
  <si>
    <t>4524032340287</t>
  </si>
  <si>
    <t>IMP. 0.15-999251913</t>
  </si>
  <si>
    <t>IMP. 0.15-999251913 20230111/178L/756.27 202379100001428422</t>
  </si>
  <si>
    <t>4524032340289</t>
  </si>
  <si>
    <t>IMP. 0.15-999251914</t>
  </si>
  <si>
    <t>IMP. 0.15-999251914 20230111/178L/742.41 202379900001428423</t>
  </si>
  <si>
    <t>4524032340325</t>
  </si>
  <si>
    <t>IMP. 0.15-999251943</t>
  </si>
  <si>
    <t>IMP. 0.15-999251943 20230116/178L/601.83 202389000002430121</t>
  </si>
  <si>
    <t>4524032340356</t>
  </si>
  <si>
    <t>IMP. 0.15-999251931</t>
  </si>
  <si>
    <t>IMP. 0.15-999251931 20230112/178L/597.18 202396300002028907</t>
  </si>
  <si>
    <t>4524032340120</t>
  </si>
  <si>
    <t>IMP. 0.15-000027602</t>
  </si>
  <si>
    <t>IMP. 0.15-000027602 20230113/178L/597.18 202323000002281162</t>
  </si>
  <si>
    <t>4524032340333</t>
  </si>
  <si>
    <t>IMP. 0.15-999251946</t>
  </si>
  <si>
    <t>IMP. 0.15-999251946 20230116/178L/596.37 202390700002430124</t>
  </si>
  <si>
    <t>4524032340354</t>
  </si>
  <si>
    <t>IMP. 0.15-999251930</t>
  </si>
  <si>
    <t>IMP. 0.15-999251930 20230112/178L/596.36 202395800002028906</t>
  </si>
  <si>
    <t>4524032340330</t>
  </si>
  <si>
    <t>IMP. 0.15-999251945</t>
  </si>
  <si>
    <t>IMP. 0.15-999251945 20230116/178L/594.99 202390200002430123</t>
  </si>
  <si>
    <t>4524032340324</t>
  </si>
  <si>
    <t>IMP. 0.15-999251899</t>
  </si>
  <si>
    <t>IMP. 0.15-999251899 20230110/178L/533.81 202388700001174156</t>
  </si>
  <si>
    <t>4524032340332</t>
  </si>
  <si>
    <t>IMP. 0.15-999251900</t>
  </si>
  <si>
    <t>IMP. 0.15-999251900 20230110/178L/499.50 202390400001174157</t>
  </si>
  <si>
    <t>4524032340295</t>
  </si>
  <si>
    <t>IMP. 0.15-999251915</t>
  </si>
  <si>
    <t>IMP. 0.15-999251915 20230111/178L/396.57 202381000001428424</t>
  </si>
  <si>
    <t>4524032340003</t>
  </si>
  <si>
    <t>IMP. 0.15-999251889</t>
  </si>
  <si>
    <t>IMP. 0.15-999251889 20221229/178L/380.20 202215500072882673</t>
  </si>
  <si>
    <t>4524032340337</t>
  </si>
  <si>
    <t>IMP. 0.15-999251947</t>
  </si>
  <si>
    <t>IMP. 0.15-999251947 20230116/178L/379.00 202391300002430125</t>
  </si>
  <si>
    <t>4524032340359</t>
  </si>
  <si>
    <t>IMP. 0.15-999251932</t>
  </si>
  <si>
    <t>IMP. 0.15-999251932 20230112/178L/356.16 202396900002028908</t>
  </si>
  <si>
    <t>4524032340114</t>
  </si>
  <si>
    <t>IMP. 0.15-999251936</t>
  </si>
  <si>
    <t>IMP. 0.15-999251936 20230113/178L/237.40 202319800002235027</t>
  </si>
  <si>
    <t>4524032340341</t>
  </si>
  <si>
    <t>IMP. 0.15-999251948</t>
  </si>
  <si>
    <t>IMP. 0.15-999251948 20230116/178L/184.65 202391900002430126</t>
  </si>
  <si>
    <t>4524032340298</t>
  </si>
  <si>
    <t>IMP. 0.15-999251916</t>
  </si>
  <si>
    <t>IMP. 0.15-999251916 20230111/178L/176.28 202381700001428425</t>
  </si>
  <si>
    <t>4524032340007</t>
  </si>
  <si>
    <t>IMP. 0.15-999251880</t>
  </si>
  <si>
    <t>IMP. 0.15-999251880 20221229/178L/175.19 202222200072882677</t>
  </si>
  <si>
    <t>4524032340322</t>
  </si>
  <si>
    <t>IMP. 0.15-000027553</t>
  </si>
  <si>
    <t>IMP. 0.15-000027553 20230106/178L/166.11 202388500001000254</t>
  </si>
  <si>
    <t>4524032340022</t>
  </si>
  <si>
    <t>IMP. 0.15-000027569</t>
  </si>
  <si>
    <t>IMP. 0.15-000027569 20221229/178L/165.83 202251800072882691</t>
  </si>
  <si>
    <t>4524032340361</t>
  </si>
  <si>
    <t>IMP. 0.15-999251933</t>
  </si>
  <si>
    <t>IMP. 0.15-999251933 20230112/178L/161.00 202397400002028909</t>
  </si>
  <si>
    <t>4524032340313</t>
  </si>
  <si>
    <t>IMP. 0.15-999251917</t>
  </si>
  <si>
    <t>IMP. 0.15-999251917 20230111/178L/122.16 202386600001428429</t>
  </si>
  <si>
    <t>4524032340020</t>
  </si>
  <si>
    <t>IMP. 0.15-999251894</t>
  </si>
  <si>
    <t>IMP. 0.15-999251894 20230102/178L/120.91 202237100073435372</t>
  </si>
  <si>
    <t>4524032340311</t>
  </si>
  <si>
    <t>IMP. 0.15-999251918</t>
  </si>
  <si>
    <t>IMP. 0.15-999251918 20230111/178L/114.29 202386100001428428</t>
  </si>
  <si>
    <t>4524032340309</t>
  </si>
  <si>
    <t>IMP. 0.15-999251919</t>
  </si>
  <si>
    <t>IMP. 0.15-999251919 20230111/178L/90.65 202385500001428427</t>
  </si>
  <si>
    <t>4524032340302</t>
  </si>
  <si>
    <t>IMP. 0.15-999251920</t>
  </si>
  <si>
    <t>IMP. 0.15-999251920 20230111/178L/81.26 202383300001428426</t>
  </si>
  <si>
    <t>4524032340008</t>
  </si>
  <si>
    <t>IMP. 0.15-999251881</t>
  </si>
  <si>
    <t>IMP. 0.15-999251881 20221229/178L/62.57 202222900072882678</t>
  </si>
  <si>
    <t>4524032340023</t>
  </si>
  <si>
    <t>IMP. 0.15-999251886</t>
  </si>
  <si>
    <t>IMP. 0.15-999251886 20221229/178L/48.45 202254400072882692</t>
  </si>
  <si>
    <t>4524032340010</t>
  </si>
  <si>
    <t>IMP. 0.15-999251882</t>
  </si>
  <si>
    <t>IMP. 0.15-999251882 20221229/178L/42.11 202224200072882679</t>
  </si>
  <si>
    <t>4524032340011</t>
  </si>
  <si>
    <t>IMP. 0.15-999251883</t>
  </si>
  <si>
    <t>IMP. 0.15-999251883 20221229/178L/35.38 202224900072882680</t>
  </si>
  <si>
    <t>4524032340115</t>
  </si>
  <si>
    <t>IMP. 0.15-999251937</t>
  </si>
  <si>
    <t>IMP. 0.15-999251937 20230113/178L/33.75 202320300002235028</t>
  </si>
  <si>
    <t>4524032340340</t>
  </si>
  <si>
    <t>IMP. 0.15-999251901</t>
  </si>
  <si>
    <t>IMP. 0.15-999251901 20230110/178L/32.88 202391900001174158</t>
  </si>
  <si>
    <t>4524032340012</t>
  </si>
  <si>
    <t>IMP. 0.15-999251884</t>
  </si>
  <si>
    <t>IMP. 0.15-999251884 20221229/178L/26.63 202225800072882681</t>
  </si>
  <si>
    <t>4524032340013</t>
  </si>
  <si>
    <t>IMP. 0.15-999251885</t>
  </si>
  <si>
    <t>IMP. 0.15-999251885 20221229/178L/16.48 202227800072882682</t>
  </si>
  <si>
    <t>4524032320013</t>
  </si>
  <si>
    <t>IMP. 0.15-999251887</t>
  </si>
  <si>
    <t>IMP. 0.15-999251887 20221229/178L/27000.00 202212300072882671</t>
  </si>
  <si>
    <t>4524000050306</t>
  </si>
  <si>
    <t>IMP. 0.15-999251940</t>
  </si>
  <si>
    <t xml:space="preserve">IMP. 0.15-999251940 2023/01/17 </t>
  </si>
  <si>
    <t>4524000050311</t>
  </si>
  <si>
    <t>IMP. 0.15-000027592</t>
  </si>
  <si>
    <t xml:space="preserve">IMP. 0.15-000027592 2023/01/17 </t>
  </si>
  <si>
    <t>4524000050307</t>
  </si>
  <si>
    <t>IMP. 0.15-999251950</t>
  </si>
  <si>
    <t xml:space="preserve">IMP. 0.15-999251950 2023/01/17 </t>
  </si>
  <si>
    <t>4524000050308</t>
  </si>
  <si>
    <t>IMP. 0.15-999251951</t>
  </si>
  <si>
    <t xml:space="preserve">IMP. 0.15-999251951 2023/01/17 </t>
  </si>
  <si>
    <t>4524000050309</t>
  </si>
  <si>
    <t>IMP. 0.15-999251952</t>
  </si>
  <si>
    <t xml:space="preserve">IMP. 0.15-999251952 2023/01/17 </t>
  </si>
  <si>
    <t>4524000050310</t>
  </si>
  <si>
    <t>IMP. 0.15-999251953</t>
  </si>
  <si>
    <t xml:space="preserve">IMP. 0.15-999251953 2023/01/17 </t>
  </si>
  <si>
    <t>27592</t>
  </si>
  <si>
    <t>230116001620130001</t>
  </si>
  <si>
    <t>999251953</t>
  </si>
  <si>
    <t>999251952</t>
  </si>
  <si>
    <t>999251951</t>
  </si>
  <si>
    <t>999251950</t>
  </si>
  <si>
    <t>999251940</t>
  </si>
  <si>
    <t>CK CERTIF #27602 APLIC PROPIO</t>
  </si>
  <si>
    <t>CK CERTIF #27602 APLIC PROPIO  401018292</t>
  </si>
  <si>
    <t>230113001620130001</t>
  </si>
  <si>
    <t>999251949</t>
  </si>
  <si>
    <t>230113001620120189</t>
  </si>
  <si>
    <t>292666101</t>
  </si>
  <si>
    <t>230113001620120186</t>
  </si>
  <si>
    <t>292666027</t>
  </si>
  <si>
    <t>230113001620120183</t>
  </si>
  <si>
    <t>29265385370</t>
  </si>
  <si>
    <t>292653853</t>
  </si>
  <si>
    <t>999251948</t>
  </si>
  <si>
    <t xml:space="preserve">FONDO DE OPERATIVO  </t>
  </si>
  <si>
    <t>999251947</t>
  </si>
  <si>
    <t xml:space="preserve">RENOVACION  </t>
  </si>
  <si>
    <t>999251946</t>
  </si>
  <si>
    <t xml:space="preserve">ALQUILER DE CONTENEDORES  </t>
  </si>
  <si>
    <t>999251945</t>
  </si>
  <si>
    <t>999251944</t>
  </si>
  <si>
    <t xml:space="preserve">ADQUISICION DE PASTA DE TOMATE  </t>
  </si>
  <si>
    <t>999251943</t>
  </si>
  <si>
    <t xml:space="preserve">ALQUILER DE ALMACEN  </t>
  </si>
  <si>
    <t>999251942</t>
  </si>
  <si>
    <t>999251941</t>
  </si>
  <si>
    <t>230113001620130183</t>
  </si>
  <si>
    <t>292644084</t>
  </si>
  <si>
    <t>27602</t>
  </si>
  <si>
    <t>230112001620120001</t>
  </si>
  <si>
    <t>999251937</t>
  </si>
  <si>
    <t>999251936</t>
  </si>
  <si>
    <t xml:space="preserve">SALDO AQUISICION POLLO  </t>
  </si>
  <si>
    <t>999251935</t>
  </si>
  <si>
    <t>999251934</t>
  </si>
  <si>
    <t xml:space="preserve">ABONO AQUISICION DE POLLO  </t>
  </si>
  <si>
    <t>230112001620120076</t>
  </si>
  <si>
    <t>292523201</t>
  </si>
  <si>
    <t>230111001620080001</t>
  </si>
  <si>
    <t>999251933</t>
  </si>
  <si>
    <t xml:space="preserve">SERVICIO DE LA CATERING  </t>
  </si>
  <si>
    <t>999251932</t>
  </si>
  <si>
    <t xml:space="preserve">SERVICIOS DE PRUEBAS  </t>
  </si>
  <si>
    <t>999251931</t>
  </si>
  <si>
    <t>999251930</t>
  </si>
  <si>
    <t xml:space="preserve">ALQUILER DE BODEGAS  </t>
  </si>
  <si>
    <t>29246574924</t>
  </si>
  <si>
    <t>292465749</t>
  </si>
  <si>
    <t>999251929</t>
  </si>
  <si>
    <t xml:space="preserve">COMBUSTIBLE  </t>
  </si>
  <si>
    <t>999251928</t>
  </si>
  <si>
    <t>999251927</t>
  </si>
  <si>
    <t xml:space="preserve">PROTECCION DE FONDO  </t>
  </si>
  <si>
    <t>999251926</t>
  </si>
  <si>
    <t xml:space="preserve">SERVICIO DE CORTE Y EMPAQUE  </t>
  </si>
  <si>
    <t>999251925</t>
  </si>
  <si>
    <t>999251924</t>
  </si>
  <si>
    <t>999251923</t>
  </si>
  <si>
    <t>999251922</t>
  </si>
  <si>
    <t>230111001620080225</t>
  </si>
  <si>
    <t>230111001620080223</t>
  </si>
  <si>
    <t>999251921</t>
  </si>
  <si>
    <t xml:space="preserve">ADQUISICION DE MUSLO DE POLLO  </t>
  </si>
  <si>
    <t>230111001620080219</t>
  </si>
  <si>
    <t>230111001620080217</t>
  </si>
  <si>
    <t>230111001620080215</t>
  </si>
  <si>
    <t>230111001620080213</t>
  </si>
  <si>
    <t>230111001620080211</t>
  </si>
  <si>
    <t>230111001620080209</t>
  </si>
  <si>
    <t>230111001620080207</t>
  </si>
  <si>
    <t>4524000000279</t>
  </si>
  <si>
    <t>DEVOL. IMP.15% 929234592424</t>
  </si>
  <si>
    <t>DEVOL. IMP.15% 929234592424 DEVOLUC. COBRO IMP DGII 0.15%_ 401018292</t>
  </si>
  <si>
    <t>4524000020315</t>
  </si>
  <si>
    <t>REVERSO POR ACH</t>
  </si>
  <si>
    <t xml:space="preserve">REVERSO POR ACH  </t>
  </si>
  <si>
    <t>929234592424</t>
  </si>
  <si>
    <t>COBRO IMP DGII 0.15%_TRANS TUB</t>
  </si>
  <si>
    <t>929234592</t>
  </si>
  <si>
    <t>COBRO IMP DGII 0.15%_TRANS TUB 29234592424 131564552</t>
  </si>
  <si>
    <t>29234592424</t>
  </si>
  <si>
    <t>TRANSFERENCIA ACH A RANDY BEATO EXPORTER EIRL</t>
  </si>
  <si>
    <t>292345924</t>
  </si>
  <si>
    <t xml:space="preserve"> TRANSF ACH ENTRE CTAS 13156455 24723910019</t>
  </si>
  <si>
    <t>230110001620120001</t>
  </si>
  <si>
    <t>999251917</t>
  </si>
  <si>
    <t>999251918</t>
  </si>
  <si>
    <t>999251919</t>
  </si>
  <si>
    <t xml:space="preserve">PRESTAMO EMPLEADO FELIZ  </t>
  </si>
  <si>
    <t>999251920</t>
  </si>
  <si>
    <t>999251916</t>
  </si>
  <si>
    <t xml:space="preserve">ADQUISICION Y OP. D FUEGO ARTI  </t>
  </si>
  <si>
    <t>999251915</t>
  </si>
  <si>
    <t>999251914</t>
  </si>
  <si>
    <t>999251913</t>
  </si>
  <si>
    <t xml:space="preserve">PRESTAMOS EMPLEADO FELIZ  </t>
  </si>
  <si>
    <t>999251912</t>
  </si>
  <si>
    <t xml:space="preserve">RECUPERACION DE TITULA  </t>
  </si>
  <si>
    <t>999251911</t>
  </si>
  <si>
    <t xml:space="preserve">ADQUISICION DE ALIMENTOS  </t>
  </si>
  <si>
    <t>230110001620120536</t>
  </si>
  <si>
    <t>230110001620120533</t>
  </si>
  <si>
    <t>929232819</t>
  </si>
  <si>
    <t>29204607861</t>
  </si>
  <si>
    <t>292046078</t>
  </si>
  <si>
    <t>29204210891</t>
  </si>
  <si>
    <t>292042108</t>
  </si>
  <si>
    <t>230106001620130001</t>
  </si>
  <si>
    <t>999251901</t>
  </si>
  <si>
    <t>999251900</t>
  </si>
  <si>
    <t xml:space="preserve">NOTARIZACION  </t>
  </si>
  <si>
    <t>999251899</t>
  </si>
  <si>
    <t xml:space="preserve">VENTAS DE COMBO  </t>
  </si>
  <si>
    <t>230106001620130358</t>
  </si>
  <si>
    <t>292039917</t>
  </si>
  <si>
    <t>27553</t>
  </si>
  <si>
    <t>230105001620030001</t>
  </si>
  <si>
    <t>999251898</t>
  </si>
  <si>
    <t>999251897</t>
  </si>
  <si>
    <t>230105001620030357</t>
  </si>
  <si>
    <t>230105001620030354</t>
  </si>
  <si>
    <t>230105001620030352</t>
  </si>
  <si>
    <t>230105001620030350</t>
  </si>
  <si>
    <t>230105001620030348</t>
  </si>
  <si>
    <t>29180214738</t>
  </si>
  <si>
    <t>291802147</t>
  </si>
  <si>
    <t>230104001620130001</t>
  </si>
  <si>
    <t>999251896</t>
  </si>
  <si>
    <t>230104001620130471</t>
  </si>
  <si>
    <t>29163232717</t>
  </si>
  <si>
    <t>291632327</t>
  </si>
  <si>
    <t>DEL 1 AL  31 DE ENERO 2023</t>
  </si>
  <si>
    <t>VICTORIA MERCEDES TAVERAS REYES</t>
  </si>
  <si>
    <t>BRYAN ROJAS PAULA</t>
  </si>
  <si>
    <t>PERLA MACIEL ARAUJO</t>
  </si>
  <si>
    <t>ELIZABETH BERIGUETE DE LOS SANTOS</t>
  </si>
  <si>
    <t>MARCEL CRISTINA HIDALGO DE LOS SANTOS</t>
  </si>
  <si>
    <t>ANDRES FELIZ FELIZ</t>
  </si>
  <si>
    <t>ENVIL MANUEL DE JESUS MEDINA</t>
  </si>
  <si>
    <t>CARLOS ERNESTO MONTERO DE LA CRUZ</t>
  </si>
  <si>
    <t>JOSE FRANCISCO TAVERAS GOMEZ</t>
  </si>
  <si>
    <t>JINNA MATOS ALCANTARA</t>
  </si>
  <si>
    <t>DELFIN SANTANA</t>
  </si>
  <si>
    <t>ARISTANYA PEÑA ESPINAL</t>
  </si>
  <si>
    <t>LILLIANA TORRES RODRIGUEZ</t>
  </si>
  <si>
    <t>POTENCIART,  S.R.L.</t>
  </si>
  <si>
    <t>SMT SOCIAL MEDIA TEAM, EIRL.</t>
  </si>
  <si>
    <t>ALTAGRACIA CARRASCO EVENTOS, SRL.</t>
  </si>
  <si>
    <t>PATRICIO ANTONIO RODRIGUEZ ESPINAL</t>
  </si>
  <si>
    <t>PATRONATO DEL HOSPITAL PLAZA DE LA SALUD</t>
  </si>
  <si>
    <t>CONSTRUTORA ING. GERMAN A CARABALLO A. Y ASOCIADO, SRL.</t>
  </si>
  <si>
    <t>RICHARD JOSE MERCEDES SANCHEZ</t>
  </si>
  <si>
    <t>SALUDOS COMUNICACIONES FRIAS</t>
  </si>
  <si>
    <t>JUANA MARIA PEGUERO CONCEPCION</t>
  </si>
  <si>
    <t>ALMACEN JUAN MARIA GARCIA, S.R.L.</t>
  </si>
  <si>
    <t>DOMINGA SUERO DE LOS SANTOS</t>
  </si>
  <si>
    <t>TOP INMOBILIARIO, S,R.L.</t>
  </si>
  <si>
    <t>GISELA ALTAGRACIA CARELA BATISTA</t>
  </si>
  <si>
    <t>AUGUSTOS DS, S.R.L.</t>
  </si>
  <si>
    <t>HISPANIOLA GRAIN, SRL.</t>
  </si>
  <si>
    <t>PRODUCTOS AGROPECUARIOS DEL CERRO, S.R.L.</t>
  </si>
  <si>
    <t>PMP EIRL</t>
  </si>
  <si>
    <t>PORTO PERLA INVERSIONES, SRL.</t>
  </si>
  <si>
    <t>GRUPO SANABIA, S.R.L.</t>
  </si>
  <si>
    <t>CHEQUE DUPLICADO EN RECLAMACION</t>
  </si>
  <si>
    <t>AL  31  DE ENERO 2023</t>
  </si>
  <si>
    <t>CHEQUES REINTEGRADO</t>
  </si>
  <si>
    <t>TRANSFERENCIA RECIBIDA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</si>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</sst>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70" formatCode="dd\/mm\/yyyy"/>
    <numFmt numFmtId="171" formatCode="dd/mm/yyyy;@"/>
    <numFmt numFmtId="178" formatCode="0_);\(0\)"/>
    <numFmt numFmtId="180" formatCode="#,##0.000000000000000000_);[Red]\(#,##0.000000000000000000\)"/>
    <numFmt numFmtId="187" formatCode="#,##0.00000000000_);[Red]\(#,##0.00000000000\)"/>
  </numFmts>
  <fonts count="7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b/>
      <sz val="12"/>
      <color indexed="63"/>
      <name val="Calibri"/>
      <family val="2"/>
    </font>
    <font>
      <sz val="10"/>
      <color indexed="63"/>
      <name val="Calibri"/>
      <family val="2"/>
    </font>
    <font>
      <sz val="10"/>
      <name val="Arial"/>
      <family val="2"/>
    </font>
    <font>
      <b/>
      <u/>
      <sz val="10"/>
      <name val="Arru"/>
    </font>
    <font>
      <b/>
      <u/>
      <sz val="10"/>
      <name val="Arial"/>
      <family val="2"/>
    </font>
    <font>
      <sz val="12"/>
      <name val="Arrus BT"/>
      <family val="1"/>
    </font>
    <font>
      <b/>
      <u/>
      <sz val="9"/>
      <name val="Arial"/>
      <family val="2"/>
    </font>
    <font>
      <sz val="11"/>
      <color indexed="63"/>
      <name val="Arial"/>
      <family val="2"/>
    </font>
    <font>
      <b/>
      <sz val="10"/>
      <name val="Arru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indexed="60"/>
      <name val="Arial"/>
      <family val="2"/>
    </font>
    <font>
      <b/>
      <sz val="11"/>
      <color indexed="63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63"/>
      <name val="Arial"/>
      <family val="2"/>
    </font>
    <font>
      <b/>
      <sz val="10"/>
      <color indexed="56"/>
      <name val="Arial"/>
      <family val="2"/>
    </font>
    <font>
      <b/>
      <sz val="10"/>
      <color indexed="63"/>
      <name val="Arial"/>
      <family val="2"/>
    </font>
    <font>
      <sz val="11"/>
      <color indexed="5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color rgb="FFFF0000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rgb="FF00000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40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0" borderId="0" applyNumberFormat="0" applyBorder="0" applyAlignment="0" applyProtection="0"/>
    <xf numFmtId="0" fontId="40" fillId="3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1" fillId="38" borderId="0" applyNumberFormat="0" applyBorder="0" applyAlignment="0" applyProtection="0"/>
    <xf numFmtId="0" fontId="41" fillId="39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2" borderId="0" applyNumberFormat="0" applyBorder="0" applyAlignment="0" applyProtection="0"/>
    <xf numFmtId="0" fontId="41" fillId="4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0" fillId="3" borderId="0" applyNumberFormat="0" applyBorder="0" applyAlignment="0" applyProtection="0"/>
    <xf numFmtId="0" fontId="14" fillId="20" borderId="1" applyNumberFormat="0" applyAlignment="0" applyProtection="0"/>
    <xf numFmtId="0" fontId="42" fillId="44" borderId="33" applyNumberFormat="0" applyAlignment="0" applyProtection="0"/>
    <xf numFmtId="0" fontId="43" fillId="45" borderId="34" applyNumberFormat="0" applyAlignment="0" applyProtection="0"/>
    <xf numFmtId="0" fontId="44" fillId="0" borderId="35" applyNumberFormat="0" applyFill="0" applyAlignment="0" applyProtection="0"/>
    <xf numFmtId="0" fontId="15" fillId="21" borderId="2" applyNumberFormat="0" applyAlignment="0" applyProtection="0"/>
    <xf numFmtId="0" fontId="45" fillId="0" borderId="0" applyNumberFormat="0" applyFill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50" borderId="0" applyNumberFormat="0" applyBorder="0" applyAlignment="0" applyProtection="0"/>
    <xf numFmtId="0" fontId="41" fillId="51" borderId="0" applyNumberFormat="0" applyBorder="0" applyAlignment="0" applyProtection="0"/>
    <xf numFmtId="0" fontId="46" fillId="52" borderId="33" applyNumberFormat="0" applyAlignment="0" applyProtection="0"/>
    <xf numFmtId="0" fontId="24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7" fillId="0" borderId="4" applyNumberFormat="0" applyFill="0" applyAlignment="0" applyProtection="0"/>
    <xf numFmtId="0" fontId="26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47" fillId="53" borderId="0" applyNumberFormat="0" applyBorder="0" applyAlignment="0" applyProtection="0"/>
    <xf numFmtId="0" fontId="19" fillId="7" borderId="1" applyNumberFormat="0" applyAlignment="0" applyProtection="0"/>
    <xf numFmtId="0" fontId="16" fillId="0" borderId="3" applyNumberFormat="0" applyFill="0" applyAlignment="0" applyProtection="0"/>
    <xf numFmtId="43" fontId="40" fillId="0" borderId="0" applyFont="0" applyFill="0" applyBorder="0" applyAlignment="0" applyProtection="0"/>
    <xf numFmtId="0" fontId="48" fillId="54" borderId="0" applyNumberFormat="0" applyBorder="0" applyAlignment="0" applyProtection="0"/>
    <xf numFmtId="0" fontId="21" fillId="22" borderId="0" applyNumberFormat="0" applyBorder="0" applyAlignment="0" applyProtection="0"/>
    <xf numFmtId="0" fontId="1" fillId="0" borderId="0"/>
    <xf numFmtId="0" fontId="40" fillId="0" borderId="0" applyNumberFormat="0" applyFill="0" applyBorder="0" applyAlignment="0" applyProtection="0"/>
    <xf numFmtId="0" fontId="5" fillId="0" borderId="0"/>
    <xf numFmtId="0" fontId="40" fillId="55" borderId="36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49" fillId="44" borderId="37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38" applyNumberFormat="0" applyFill="0" applyAlignment="0" applyProtection="0"/>
    <xf numFmtId="0" fontId="45" fillId="0" borderId="39" applyNumberFormat="0" applyFill="0" applyAlignment="0" applyProtection="0"/>
    <xf numFmtId="0" fontId="54" fillId="0" borderId="40" applyNumberFormat="0" applyFill="0" applyAlignment="0" applyProtection="0"/>
    <xf numFmtId="0" fontId="27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232">
    <xf numFmtId="0" fontId="0" fillId="0" borderId="0" xfId="0"/>
    <xf numFmtId="0" fontId="0" fillId="0" borderId="0" xfId="0" applyFill="1"/>
    <xf numFmtId="0" fontId="2" fillId="0" borderId="0" xfId="0" applyNumberFormat="1" applyFont="1" applyFill="1" applyAlignment="1">
      <alignment horizontal="left"/>
    </xf>
    <xf numFmtId="40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center"/>
    </xf>
    <xf numFmtId="40" fontId="2" fillId="0" borderId="0" xfId="0" applyNumberFormat="1" applyFont="1" applyFill="1" applyBorder="1" applyAlignment="1">
      <alignment horizontal="right"/>
    </xf>
    <xf numFmtId="4" fontId="0" fillId="0" borderId="0" xfId="0" applyNumberFormat="1" applyFill="1" applyBorder="1"/>
    <xf numFmtId="0" fontId="2" fillId="0" borderId="10" xfId="0" applyFont="1" applyFill="1" applyBorder="1" applyAlignment="1">
      <alignment horizontal="left"/>
    </xf>
    <xf numFmtId="0" fontId="55" fillId="0" borderId="0" xfId="0" applyFont="1" applyFill="1" applyAlignment="1">
      <alignment horizontal="center" vertical="center"/>
    </xf>
    <xf numFmtId="19" fontId="55" fillId="0" borderId="0" xfId="0" applyNumberFormat="1" applyFont="1" applyFill="1" applyAlignment="1">
      <alignment horizontal="center" vertical="center"/>
    </xf>
    <xf numFmtId="0" fontId="55" fillId="0" borderId="0" xfId="0" applyFont="1" applyFill="1"/>
    <xf numFmtId="43" fontId="55" fillId="0" borderId="0" xfId="66" applyFont="1" applyFill="1"/>
    <xf numFmtId="0" fontId="56" fillId="0" borderId="0" xfId="0" applyFont="1" applyFill="1" applyAlignment="1">
      <alignment horizontal="center"/>
    </xf>
    <xf numFmtId="0" fontId="56" fillId="0" borderId="0" xfId="0" applyFont="1" applyFill="1" applyAlignment="1">
      <alignment horizontal="center" vertical="center"/>
    </xf>
    <xf numFmtId="43" fontId="56" fillId="0" borderId="0" xfId="66" applyFont="1" applyFill="1" applyAlignment="1">
      <alignment horizontal="center"/>
    </xf>
    <xf numFmtId="0" fontId="57" fillId="0" borderId="0" xfId="0" applyFont="1" applyFill="1"/>
    <xf numFmtId="43" fontId="55" fillId="0" borderId="10" xfId="66" applyFont="1" applyFill="1" applyBorder="1" applyAlignment="1">
      <alignment horizontal="center"/>
    </xf>
    <xf numFmtId="43" fontId="55" fillId="0" borderId="0" xfId="66" applyFont="1" applyFill="1" applyBorder="1" applyAlignment="1">
      <alignment horizontal="center"/>
    </xf>
    <xf numFmtId="43" fontId="55" fillId="0" borderId="0" xfId="66" applyFont="1" applyFill="1" applyBorder="1"/>
    <xf numFmtId="0" fontId="58" fillId="56" borderId="11" xfId="0" applyFont="1" applyFill="1" applyBorder="1" applyAlignment="1">
      <alignment horizontal="center" vertical="center"/>
    </xf>
    <xf numFmtId="0" fontId="58" fillId="56" borderId="11" xfId="0" applyFont="1" applyFill="1" applyBorder="1"/>
    <xf numFmtId="43" fontId="59" fillId="56" borderId="11" xfId="66" applyFont="1" applyFill="1" applyBorder="1"/>
    <xf numFmtId="0" fontId="60" fillId="56" borderId="0" xfId="0" applyFont="1" applyFill="1" applyBorder="1" applyAlignment="1">
      <alignment horizontal="center" vertical="center"/>
    </xf>
    <xf numFmtId="0" fontId="60" fillId="56" borderId="0" xfId="0" applyFont="1" applyFill="1" applyBorder="1"/>
    <xf numFmtId="43" fontId="61" fillId="56" borderId="0" xfId="66" applyFont="1" applyFill="1" applyBorder="1"/>
    <xf numFmtId="43" fontId="60" fillId="56" borderId="12" xfId="66" applyFont="1" applyFill="1" applyBorder="1"/>
    <xf numFmtId="0" fontId="59" fillId="56" borderId="13" xfId="0" applyFont="1" applyFill="1" applyBorder="1" applyAlignment="1">
      <alignment horizontal="center" vertical="center"/>
    </xf>
    <xf numFmtId="0" fontId="59" fillId="56" borderId="13" xfId="0" applyFont="1" applyFill="1" applyBorder="1" applyAlignment="1">
      <alignment horizontal="center"/>
    </xf>
    <xf numFmtId="43" fontId="59" fillId="56" borderId="13" xfId="66" applyFont="1" applyFill="1" applyBorder="1" applyAlignment="1">
      <alignment horizontal="center"/>
    </xf>
    <xf numFmtId="43" fontId="59" fillId="56" borderId="14" xfId="66" applyFont="1" applyFill="1" applyBorder="1" applyAlignment="1">
      <alignment horizontal="center"/>
    </xf>
    <xf numFmtId="40" fontId="2" fillId="0" borderId="15" xfId="0" applyNumberFormat="1" applyFont="1" applyFill="1" applyBorder="1" applyAlignment="1">
      <alignment horizontal="right"/>
    </xf>
    <xf numFmtId="0" fontId="3" fillId="0" borderId="0" xfId="0" applyNumberFormat="1" applyFont="1" applyFill="1" applyAlignment="1">
      <alignment horizontal="left"/>
    </xf>
    <xf numFmtId="40" fontId="3" fillId="0" borderId="16" xfId="0" applyNumberFormat="1" applyFont="1" applyFill="1" applyBorder="1" applyAlignment="1">
      <alignment horizontal="right"/>
    </xf>
    <xf numFmtId="43" fontId="62" fillId="0" borderId="16" xfId="66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40" fontId="0" fillId="0" borderId="0" xfId="0" applyNumberFormat="1" applyFill="1"/>
    <xf numFmtId="40" fontId="57" fillId="0" borderId="0" xfId="0" applyNumberFormat="1" applyFont="1" applyFill="1"/>
    <xf numFmtId="40" fontId="55" fillId="0" borderId="0" xfId="0" applyNumberFormat="1" applyFont="1" applyFill="1"/>
    <xf numFmtId="4" fontId="0" fillId="0" borderId="15" xfId="0" applyNumberFormat="1" applyFill="1" applyBorder="1"/>
    <xf numFmtId="40" fontId="55" fillId="0" borderId="0" xfId="66" applyNumberFormat="1" applyFont="1" applyFill="1"/>
    <xf numFmtId="40" fontId="56" fillId="0" borderId="0" xfId="66" applyNumberFormat="1" applyFont="1" applyFill="1" applyAlignment="1">
      <alignment horizontal="center"/>
    </xf>
    <xf numFmtId="40" fontId="61" fillId="56" borderId="0" xfId="66" applyNumberFormat="1" applyFont="1" applyFill="1" applyBorder="1"/>
    <xf numFmtId="40" fontId="59" fillId="56" borderId="13" xfId="66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5" fillId="0" borderId="0" xfId="71" applyAlignment="1">
      <alignment horizontal="center"/>
    </xf>
    <xf numFmtId="0" fontId="8" fillId="0" borderId="0" xfId="71" applyFont="1" applyAlignment="1">
      <alignment horizontal="center"/>
    </xf>
    <xf numFmtId="0" fontId="4" fillId="0" borderId="0" xfId="0" applyNumberFormat="1" applyFont="1" applyFill="1" applyAlignment="1"/>
    <xf numFmtId="43" fontId="4" fillId="0" borderId="0" xfId="0" applyNumberFormat="1" applyFont="1" applyFill="1" applyAlignment="1"/>
    <xf numFmtId="43" fontId="55" fillId="0" borderId="10" xfId="66" applyFont="1" applyFill="1" applyBorder="1" applyAlignment="1">
      <alignment horizontal="left"/>
    </xf>
    <xf numFmtId="0" fontId="55" fillId="0" borderId="10" xfId="66" applyNumberFormat="1" applyFont="1" applyFill="1" applyBorder="1" applyAlignment="1">
      <alignment horizontal="center"/>
    </xf>
    <xf numFmtId="178" fontId="55" fillId="0" borderId="10" xfId="66" applyNumberFormat="1" applyFont="1" applyFill="1" applyBorder="1" applyAlignment="1">
      <alignment horizontal="center"/>
    </xf>
    <xf numFmtId="0" fontId="9" fillId="0" borderId="0" xfId="71" applyFont="1" applyBorder="1" applyAlignment="1"/>
    <xf numFmtId="171" fontId="55" fillId="0" borderId="0" xfId="0" applyNumberFormat="1" applyFont="1" applyFill="1" applyAlignment="1">
      <alignment horizontal="center" vertical="center"/>
    </xf>
    <xf numFmtId="171" fontId="56" fillId="0" borderId="0" xfId="0" applyNumberFormat="1" applyFont="1" applyFill="1" applyAlignment="1">
      <alignment horizontal="center" vertical="center"/>
    </xf>
    <xf numFmtId="171" fontId="58" fillId="56" borderId="17" xfId="0" applyNumberFormat="1" applyFont="1" applyFill="1" applyBorder="1" applyAlignment="1">
      <alignment horizontal="center" vertical="center"/>
    </xf>
    <xf numFmtId="171" fontId="60" fillId="56" borderId="18" xfId="0" applyNumberFormat="1" applyFont="1" applyFill="1" applyBorder="1" applyAlignment="1">
      <alignment horizontal="center" vertical="center"/>
    </xf>
    <xf numFmtId="171" fontId="59" fillId="56" borderId="19" xfId="0" applyNumberFormat="1" applyFont="1" applyFill="1" applyBorder="1" applyAlignment="1">
      <alignment horizontal="center" vertical="center"/>
    </xf>
    <xf numFmtId="171" fontId="55" fillId="0" borderId="10" xfId="66" applyNumberFormat="1" applyFont="1" applyFill="1" applyBorder="1" applyAlignment="1">
      <alignment horizontal="center"/>
    </xf>
    <xf numFmtId="171" fontId="2" fillId="0" borderId="0" xfId="0" applyNumberFormat="1" applyFont="1" applyFill="1" applyAlignment="1">
      <alignment horizontal="center"/>
    </xf>
    <xf numFmtId="171" fontId="5" fillId="0" borderId="0" xfId="71" applyNumberFormat="1" applyAlignment="1">
      <alignment horizontal="center"/>
    </xf>
    <xf numFmtId="40" fontId="10" fillId="0" borderId="0" xfId="0" applyNumberFormat="1" applyFont="1" applyAlignment="1">
      <alignment horizontal="right"/>
    </xf>
    <xf numFmtId="180" fontId="2" fillId="0" borderId="0" xfId="0" applyNumberFormat="1" applyFont="1" applyAlignment="1">
      <alignment horizontal="right"/>
    </xf>
    <xf numFmtId="4" fontId="0" fillId="0" borderId="0" xfId="0" applyNumberFormat="1" applyFill="1"/>
    <xf numFmtId="14" fontId="28" fillId="0" borderId="0" xfId="0" applyNumberFormat="1" applyFont="1" applyFill="1" applyAlignment="1">
      <alignment horizontal="left"/>
    </xf>
    <xf numFmtId="0" fontId="28" fillId="0" borderId="0" xfId="0" applyFont="1" applyFill="1" applyAlignment="1">
      <alignment horizontal="left"/>
    </xf>
    <xf numFmtId="4" fontId="28" fillId="0" borderId="0" xfId="0" applyNumberFormat="1" applyFont="1" applyFill="1" applyAlignment="1">
      <alignment horizontal="right"/>
    </xf>
    <xf numFmtId="0" fontId="28" fillId="0" borderId="0" xfId="0" applyNumberFormat="1" applyFont="1" applyFill="1" applyAlignment="1">
      <alignment horizontal="left"/>
    </xf>
    <xf numFmtId="170" fontId="28" fillId="0" borderId="0" xfId="0" applyNumberFormat="1" applyFont="1" applyFill="1" applyAlignment="1">
      <alignment horizontal="left"/>
    </xf>
    <xf numFmtId="0" fontId="63" fillId="0" borderId="0" xfId="0" applyFont="1" applyFill="1" applyAlignment="1">
      <alignment horizontal="center"/>
    </xf>
    <xf numFmtId="0" fontId="64" fillId="0" borderId="0" xfId="0" applyFont="1" applyFill="1" applyAlignment="1">
      <alignment horizontal="center"/>
    </xf>
    <xf numFmtId="0" fontId="63" fillId="0" borderId="0" xfId="0" applyFont="1" applyFill="1" applyAlignment="1">
      <alignment horizontal="right"/>
    </xf>
    <xf numFmtId="4" fontId="65" fillId="0" borderId="0" xfId="0" applyNumberFormat="1" applyFont="1" applyFill="1"/>
    <xf numFmtId="0" fontId="0" fillId="0" borderId="0" xfId="0" applyFill="1" applyAlignment="1">
      <alignment horizontal="center"/>
    </xf>
    <xf numFmtId="0" fontId="66" fillId="0" borderId="0" xfId="0" applyFont="1" applyFill="1"/>
    <xf numFmtId="0" fontId="28" fillId="0" borderId="0" xfId="0" applyFont="1" applyFill="1" applyAlignment="1">
      <alignment horizontal="center" vertical="center"/>
    </xf>
    <xf numFmtId="4" fontId="66" fillId="0" borderId="0" xfId="0" applyNumberFormat="1" applyFont="1" applyFill="1"/>
    <xf numFmtId="14" fontId="66" fillId="0" borderId="0" xfId="0" applyNumberFormat="1" applyFont="1" applyFill="1" applyAlignment="1">
      <alignment horizontal="left"/>
    </xf>
    <xf numFmtId="0" fontId="66" fillId="0" borderId="0" xfId="0" applyFont="1" applyFill="1" applyAlignment="1">
      <alignment horizontal="center"/>
    </xf>
    <xf numFmtId="0" fontId="28" fillId="0" borderId="0" xfId="0" applyFont="1" applyFill="1" applyBorder="1"/>
    <xf numFmtId="0" fontId="29" fillId="24" borderId="0" xfId="0" applyFont="1" applyFill="1" applyAlignment="1">
      <alignment horizontal="left"/>
    </xf>
    <xf numFmtId="0" fontId="29" fillId="24" borderId="0" xfId="0" applyFont="1" applyFill="1" applyAlignment="1">
      <alignment horizontal="right"/>
    </xf>
    <xf numFmtId="0" fontId="29" fillId="24" borderId="0" xfId="0" applyFont="1" applyFill="1"/>
    <xf numFmtId="0" fontId="30" fillId="24" borderId="0" xfId="0" applyFont="1" applyFill="1" applyAlignment="1">
      <alignment horizontal="right"/>
    </xf>
    <xf numFmtId="0" fontId="10" fillId="0" borderId="0" xfId="0" applyFont="1" applyAlignment="1">
      <alignment horizontal="right"/>
    </xf>
    <xf numFmtId="0" fontId="31" fillId="24" borderId="0" xfId="0" applyFont="1" applyFill="1" applyAlignment="1">
      <alignment horizontal="right"/>
    </xf>
    <xf numFmtId="0" fontId="10" fillId="24" borderId="0" xfId="0" applyFont="1" applyFill="1" applyAlignment="1">
      <alignment horizontal="right"/>
    </xf>
    <xf numFmtId="0" fontId="29" fillId="0" borderId="0" xfId="0" applyFont="1"/>
    <xf numFmtId="0" fontId="32" fillId="0" borderId="0" xfId="0" applyFont="1" applyFill="1" applyAlignment="1">
      <alignment horizontal="left"/>
    </xf>
    <xf numFmtId="0" fontId="32" fillId="0" borderId="0" xfId="0" applyFont="1" applyFill="1" applyAlignment="1">
      <alignment horizontal="right"/>
    </xf>
    <xf numFmtId="170" fontId="10" fillId="24" borderId="0" xfId="0" applyNumberFormat="1" applyFont="1" applyFill="1" applyAlignment="1">
      <alignment horizontal="right"/>
    </xf>
    <xf numFmtId="0" fontId="29" fillId="25" borderId="0" xfId="0" applyFont="1" applyFill="1"/>
    <xf numFmtId="0" fontId="34" fillId="0" borderId="20" xfId="0" applyFont="1" applyBorder="1" applyAlignment="1"/>
    <xf numFmtId="0" fontId="32" fillId="0" borderId="0" xfId="0" applyFont="1" applyAlignment="1">
      <alignment horizontal="right"/>
    </xf>
    <xf numFmtId="0" fontId="32" fillId="24" borderId="0" xfId="0" applyFont="1" applyFill="1" applyAlignment="1">
      <alignment horizontal="right"/>
    </xf>
    <xf numFmtId="0" fontId="35" fillId="24" borderId="21" xfId="0" applyFont="1" applyFill="1" applyBorder="1" applyAlignment="1">
      <alignment horizontal="center"/>
    </xf>
    <xf numFmtId="0" fontId="36" fillId="0" borderId="7" xfId="0" applyFont="1" applyFill="1" applyBorder="1" applyAlignment="1">
      <alignment horizontal="left"/>
    </xf>
    <xf numFmtId="170" fontId="34" fillId="0" borderId="7" xfId="0" applyNumberFormat="1" applyFont="1" applyFill="1" applyBorder="1" applyAlignment="1">
      <alignment horizontal="center"/>
    </xf>
    <xf numFmtId="0" fontId="36" fillId="0" borderId="7" xfId="0" applyFont="1" applyFill="1" applyBorder="1" applyAlignment="1">
      <alignment horizontal="right"/>
    </xf>
    <xf numFmtId="0" fontId="34" fillId="0" borderId="7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right"/>
    </xf>
    <xf numFmtId="0" fontId="32" fillId="0" borderId="0" xfId="0" applyFont="1" applyAlignment="1">
      <alignment horizontal="left"/>
    </xf>
    <xf numFmtId="0" fontId="35" fillId="24" borderId="21" xfId="0" applyFont="1" applyFill="1" applyBorder="1" applyAlignment="1">
      <alignment horizontal="right"/>
    </xf>
    <xf numFmtId="0" fontId="37" fillId="0" borderId="0" xfId="0" applyFont="1"/>
    <xf numFmtId="0" fontId="10" fillId="0" borderId="0" xfId="0" applyFont="1" applyAlignment="1">
      <alignment horizontal="left"/>
    </xf>
    <xf numFmtId="0" fontId="10" fillId="20" borderId="0" xfId="0" applyNumberFormat="1" applyFont="1" applyFill="1" applyAlignment="1">
      <alignment horizontal="left"/>
    </xf>
    <xf numFmtId="40" fontId="10" fillId="20" borderId="0" xfId="0" applyNumberFormat="1" applyFont="1" applyFill="1" applyAlignment="1">
      <alignment horizontal="right"/>
    </xf>
    <xf numFmtId="0" fontId="10" fillId="20" borderId="0" xfId="0" applyNumberFormat="1" applyFont="1" applyFill="1" applyAlignment="1">
      <alignment horizontal="right"/>
    </xf>
    <xf numFmtId="187" fontId="0" fillId="0" borderId="0" xfId="0" applyNumberFormat="1" applyFill="1"/>
    <xf numFmtId="178" fontId="55" fillId="0" borderId="10" xfId="66" applyNumberFormat="1" applyFont="1" applyFill="1" applyBorder="1" applyAlignment="1">
      <alignment horizontal="center"/>
    </xf>
    <xf numFmtId="43" fontId="55" fillId="0" borderId="10" xfId="66" applyFont="1" applyFill="1" applyBorder="1" applyAlignment="1">
      <alignment horizontal="center"/>
    </xf>
    <xf numFmtId="0" fontId="67" fillId="0" borderId="10" xfId="0" applyFont="1" applyFill="1" applyBorder="1" applyAlignment="1">
      <alignment horizontal="center" vertical="center"/>
    </xf>
    <xf numFmtId="4" fontId="67" fillId="0" borderId="10" xfId="0" applyNumberFormat="1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/>
    </xf>
    <xf numFmtId="4" fontId="28" fillId="0" borderId="22" xfId="0" applyNumberFormat="1" applyFont="1" applyFill="1" applyBorder="1" applyAlignment="1">
      <alignment horizontal="right"/>
    </xf>
    <xf numFmtId="0" fontId="68" fillId="0" borderId="0" xfId="0" applyFont="1" applyFill="1" applyBorder="1" applyAlignment="1">
      <alignment horizontal="center" vertical="center"/>
    </xf>
    <xf numFmtId="4" fontId="67" fillId="0" borderId="0" xfId="0" applyNumberFormat="1" applyFont="1" applyFill="1" applyBorder="1" applyAlignment="1">
      <alignment horizontal="right"/>
    </xf>
    <xf numFmtId="0" fontId="39" fillId="0" borderId="22" xfId="0" applyFont="1" applyFill="1" applyBorder="1" applyAlignment="1">
      <alignment horizontal="center" vertical="center"/>
    </xf>
    <xf numFmtId="4" fontId="67" fillId="0" borderId="23" xfId="0" applyNumberFormat="1" applyFont="1" applyFill="1" applyBorder="1" applyAlignment="1">
      <alignment horizontal="right"/>
    </xf>
    <xf numFmtId="0" fontId="68" fillId="0" borderId="22" xfId="0" applyFont="1" applyFill="1" applyBorder="1" applyAlignment="1">
      <alignment horizontal="center" vertical="center"/>
    </xf>
    <xf numFmtId="4" fontId="63" fillId="0" borderId="0" xfId="0" applyNumberFormat="1" applyFont="1" applyFill="1"/>
    <xf numFmtId="4" fontId="67" fillId="0" borderId="0" xfId="0" applyNumberFormat="1" applyFont="1" applyFill="1" applyAlignment="1">
      <alignment horizontal="right"/>
    </xf>
    <xf numFmtId="0" fontId="38" fillId="0" borderId="22" xfId="0" applyFont="1" applyFill="1" applyBorder="1" applyAlignment="1">
      <alignment horizontal="center"/>
    </xf>
    <xf numFmtId="14" fontId="63" fillId="0" borderId="0" xfId="0" applyNumberFormat="1" applyFont="1" applyFill="1" applyAlignment="1">
      <alignment horizontal="left"/>
    </xf>
    <xf numFmtId="0" fontId="63" fillId="0" borderId="0" xfId="0" applyFont="1" applyFill="1"/>
    <xf numFmtId="4" fontId="67" fillId="0" borderId="24" xfId="0" applyNumberFormat="1" applyFont="1" applyFill="1" applyBorder="1" applyAlignment="1">
      <alignment horizontal="right"/>
    </xf>
    <xf numFmtId="4" fontId="63" fillId="0" borderId="0" xfId="0" applyNumberFormat="1" applyFont="1" applyFill="1" applyAlignment="1">
      <alignment horizontal="right"/>
    </xf>
    <xf numFmtId="0" fontId="28" fillId="0" borderId="0" xfId="69" applyFont="1" applyFill="1" applyAlignment="1">
      <alignment horizontal="left"/>
    </xf>
    <xf numFmtId="4" fontId="28" fillId="0" borderId="0" xfId="69" applyNumberFormat="1" applyFont="1" applyFill="1" applyAlignment="1">
      <alignment horizontal="right"/>
    </xf>
    <xf numFmtId="0" fontId="28" fillId="0" borderId="0" xfId="0" applyFont="1" applyFill="1"/>
    <xf numFmtId="4" fontId="28" fillId="0" borderId="0" xfId="0" applyNumberFormat="1" applyFont="1" applyFill="1" applyBorder="1"/>
    <xf numFmtId="14" fontId="38" fillId="0" borderId="10" xfId="0" applyNumberFormat="1" applyFont="1" applyFill="1" applyBorder="1" applyAlignment="1">
      <alignment horizontal="left" vertical="center"/>
    </xf>
    <xf numFmtId="0" fontId="38" fillId="0" borderId="10" xfId="0" applyFont="1" applyFill="1" applyBorder="1" applyAlignment="1">
      <alignment horizontal="center" vertical="center"/>
    </xf>
    <xf numFmtId="0" fontId="38" fillId="0" borderId="25" xfId="0" applyFont="1" applyFill="1" applyBorder="1" applyAlignment="1">
      <alignment horizontal="center" vertical="center"/>
    </xf>
    <xf numFmtId="4" fontId="38" fillId="0" borderId="10" xfId="0" applyNumberFormat="1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4" fontId="38" fillId="0" borderId="23" xfId="0" applyNumberFormat="1" applyFont="1" applyFill="1" applyBorder="1"/>
    <xf numFmtId="4" fontId="38" fillId="0" borderId="0" xfId="0" applyNumberFormat="1" applyFont="1" applyFill="1" applyBorder="1"/>
    <xf numFmtId="4" fontId="38" fillId="0" borderId="0" xfId="0" applyNumberFormat="1" applyFont="1" applyFill="1"/>
    <xf numFmtId="0" fontId="67" fillId="0" borderId="22" xfId="0" applyFont="1" applyFill="1" applyBorder="1" applyAlignment="1">
      <alignment horizontal="center"/>
    </xf>
    <xf numFmtId="0" fontId="28" fillId="0" borderId="0" xfId="69" applyNumberFormat="1" applyFont="1" applyFill="1" applyAlignment="1">
      <alignment horizontal="left"/>
    </xf>
    <xf numFmtId="0" fontId="28" fillId="0" borderId="0" xfId="69" applyNumberFormat="1" applyFont="1" applyFill="1" applyAlignment="1">
      <alignment horizontal="center"/>
    </xf>
    <xf numFmtId="4" fontId="38" fillId="0" borderId="11" xfId="0" applyNumberFormat="1" applyFont="1" applyFill="1" applyBorder="1"/>
    <xf numFmtId="0" fontId="38" fillId="0" borderId="0" xfId="0" applyFont="1" applyFill="1" applyAlignment="1">
      <alignment horizontal="center" vertical="center"/>
    </xf>
    <xf numFmtId="4" fontId="38" fillId="0" borderId="24" xfId="0" applyNumberFormat="1" applyFont="1" applyFill="1" applyBorder="1" applyAlignment="1">
      <alignment vertical="center"/>
    </xf>
    <xf numFmtId="0" fontId="28" fillId="0" borderId="0" xfId="0" applyNumberFormat="1" applyFont="1" applyFill="1" applyAlignment="1">
      <alignment horizontal="center"/>
    </xf>
    <xf numFmtId="0" fontId="31" fillId="24" borderId="0" xfId="0" applyFont="1" applyFill="1" applyAlignment="1">
      <alignment horizontal="left"/>
    </xf>
    <xf numFmtId="14" fontId="28" fillId="0" borderId="0" xfId="0" applyNumberFormat="1" applyFont="1" applyFill="1" applyAlignment="1">
      <alignment horizontal="center"/>
    </xf>
    <xf numFmtId="14" fontId="66" fillId="0" borderId="0" xfId="0" applyNumberFormat="1" applyFont="1" applyFill="1" applyAlignment="1">
      <alignment horizontal="center"/>
    </xf>
    <xf numFmtId="170" fontId="28" fillId="0" borderId="0" xfId="0" applyNumberFormat="1" applyFont="1" applyFill="1" applyAlignment="1">
      <alignment horizontal="center"/>
    </xf>
    <xf numFmtId="0" fontId="67" fillId="0" borderId="13" xfId="0" applyFont="1" applyFill="1" applyBorder="1" applyAlignment="1">
      <alignment horizontal="center" vertical="center"/>
    </xf>
    <xf numFmtId="4" fontId="67" fillId="0" borderId="13" xfId="0" applyNumberFormat="1" applyFont="1" applyFill="1" applyBorder="1" applyAlignment="1">
      <alignment horizontal="center" vertical="center"/>
    </xf>
    <xf numFmtId="14" fontId="38" fillId="0" borderId="10" xfId="0" applyNumberFormat="1" applyFont="1" applyFill="1" applyBorder="1" applyAlignment="1">
      <alignment horizontal="center" vertical="center"/>
    </xf>
    <xf numFmtId="4" fontId="28" fillId="57" borderId="0" xfId="0" applyNumberFormat="1" applyFont="1" applyFill="1" applyAlignment="1">
      <alignment horizontal="right"/>
    </xf>
    <xf numFmtId="0" fontId="68" fillId="0" borderId="0" xfId="0" applyFont="1" applyFill="1" applyAlignment="1">
      <alignment horizontal="center"/>
    </xf>
    <xf numFmtId="0" fontId="33" fillId="25" borderId="26" xfId="0" applyFont="1" applyFill="1" applyBorder="1" applyAlignment="1"/>
    <xf numFmtId="0" fontId="33" fillId="25" borderId="20" xfId="0" applyFont="1" applyFill="1" applyBorder="1" applyAlignment="1"/>
    <xf numFmtId="0" fontId="34" fillId="0" borderId="27" xfId="0" applyFont="1" applyBorder="1" applyAlignment="1"/>
    <xf numFmtId="0" fontId="34" fillId="0" borderId="26" xfId="0" applyFont="1" applyBorder="1" applyAlignment="1"/>
    <xf numFmtId="0" fontId="35" fillId="24" borderId="21" xfId="0" applyFont="1" applyFill="1" applyBorder="1" applyAlignment="1"/>
    <xf numFmtId="0" fontId="35" fillId="24" borderId="10" xfId="0" applyFont="1" applyFill="1" applyBorder="1" applyAlignment="1">
      <alignment horizontal="center"/>
    </xf>
    <xf numFmtId="170" fontId="10" fillId="0" borderId="0" xfId="0" applyNumberFormat="1" applyFont="1" applyFill="1" applyAlignment="1">
      <alignment horizontal="left"/>
    </xf>
    <xf numFmtId="0" fontId="10" fillId="0" borderId="0" xfId="0" applyFont="1" applyFill="1" applyAlignment="1">
      <alignment horizontal="left"/>
    </xf>
    <xf numFmtId="40" fontId="10" fillId="0" borderId="0" xfId="0" applyNumberFormat="1" applyFont="1" applyFill="1" applyAlignment="1">
      <alignment horizontal="right"/>
    </xf>
    <xf numFmtId="0" fontId="10" fillId="0" borderId="0" xfId="0" applyNumberFormat="1" applyFont="1" applyFill="1" applyAlignment="1">
      <alignment horizontal="left"/>
    </xf>
    <xf numFmtId="40" fontId="10" fillId="0" borderId="22" xfId="0" applyNumberFormat="1" applyFont="1" applyFill="1" applyBorder="1" applyAlignment="1">
      <alignment horizontal="right"/>
    </xf>
    <xf numFmtId="40" fontId="31" fillId="0" borderId="16" xfId="0" applyNumberFormat="1" applyFont="1" applyBorder="1" applyAlignment="1">
      <alignment horizontal="right"/>
    </xf>
    <xf numFmtId="0" fontId="66" fillId="0" borderId="0" xfId="0" applyFont="1" applyFill="1" applyAlignment="1">
      <alignment horizontal="left"/>
    </xf>
    <xf numFmtId="0" fontId="65" fillId="0" borderId="0" xfId="0" applyNumberFormat="1" applyFont="1" applyFill="1" applyAlignment="1">
      <alignment horizontal="left"/>
    </xf>
    <xf numFmtId="12" fontId="28" fillId="0" borderId="0" xfId="0" applyNumberFormat="1" applyFont="1" applyFill="1" applyAlignment="1">
      <alignment horizontal="center"/>
    </xf>
    <xf numFmtId="14" fontId="63" fillId="0" borderId="0" xfId="0" applyNumberFormat="1" applyFont="1" applyAlignment="1">
      <alignment horizontal="left"/>
    </xf>
    <xf numFmtId="0" fontId="63" fillId="0" borderId="0" xfId="0" applyFont="1" applyAlignment="1">
      <alignment wrapText="1"/>
    </xf>
    <xf numFmtId="0" fontId="63" fillId="0" borderId="0" xfId="0" applyFont="1"/>
    <xf numFmtId="0" fontId="38" fillId="0" borderId="0" xfId="0" applyFont="1" applyFill="1" applyBorder="1" applyAlignment="1">
      <alignment horizontal="center"/>
    </xf>
    <xf numFmtId="12" fontId="28" fillId="0" borderId="0" xfId="0" applyNumberFormat="1" applyFont="1" applyFill="1" applyAlignment="1"/>
    <xf numFmtId="0" fontId="63" fillId="0" borderId="0" xfId="0" applyFont="1" applyFill="1" applyBorder="1" applyAlignment="1">
      <alignment horizontal="center"/>
    </xf>
    <xf numFmtId="14" fontId="63" fillId="0" borderId="0" xfId="0" applyNumberFormat="1" applyFont="1" applyFill="1" applyAlignment="1">
      <alignment horizontal="center"/>
    </xf>
    <xf numFmtId="4" fontId="38" fillId="0" borderId="22" xfId="0" applyNumberFormat="1" applyFont="1" applyFill="1" applyBorder="1"/>
    <xf numFmtId="170" fontId="28" fillId="58" borderId="0" xfId="0" applyNumberFormat="1" applyFont="1" applyFill="1" applyBorder="1" applyAlignment="1">
      <alignment horizontal="left"/>
    </xf>
    <xf numFmtId="0" fontId="28" fillId="58" borderId="0" xfId="0" applyNumberFormat="1" applyFont="1" applyFill="1" applyBorder="1" applyAlignment="1">
      <alignment horizontal="center"/>
    </xf>
    <xf numFmtId="0" fontId="28" fillId="58" borderId="0" xfId="0" applyFont="1" applyFill="1" applyBorder="1" applyAlignment="1">
      <alignment horizontal="left"/>
    </xf>
    <xf numFmtId="4" fontId="28" fillId="58" borderId="0" xfId="0" applyNumberFormat="1" applyFont="1" applyFill="1" applyBorder="1" applyAlignment="1">
      <alignment horizontal="right"/>
    </xf>
    <xf numFmtId="0" fontId="28" fillId="58" borderId="0" xfId="0" applyFont="1" applyFill="1" applyBorder="1" applyAlignment="1">
      <alignment horizontal="center"/>
    </xf>
    <xf numFmtId="0" fontId="28" fillId="58" borderId="0" xfId="0" applyNumberFormat="1" applyFont="1" applyFill="1" applyBorder="1" applyAlignment="1">
      <alignment horizontal="left"/>
    </xf>
    <xf numFmtId="170" fontId="28" fillId="58" borderId="0" xfId="0" applyNumberFormat="1" applyFont="1" applyFill="1" applyAlignment="1">
      <alignment horizontal="center"/>
    </xf>
    <xf numFmtId="0" fontId="63" fillId="58" borderId="0" xfId="0" applyFont="1" applyFill="1" applyAlignment="1">
      <alignment horizontal="center"/>
    </xf>
    <xf numFmtId="0" fontId="63" fillId="58" borderId="0" xfId="0" applyFont="1" applyFill="1"/>
    <xf numFmtId="0" fontId="66" fillId="58" borderId="0" xfId="0" applyFont="1" applyFill="1"/>
    <xf numFmtId="4" fontId="63" fillId="58" borderId="0" xfId="0" applyNumberFormat="1" applyFont="1" applyFill="1"/>
    <xf numFmtId="0" fontId="28" fillId="58" borderId="0" xfId="0" applyNumberFormat="1" applyFont="1" applyFill="1" applyAlignment="1">
      <alignment horizontal="center"/>
    </xf>
    <xf numFmtId="4" fontId="28" fillId="58" borderId="0" xfId="0" applyNumberFormat="1" applyFont="1" applyFill="1" applyAlignment="1">
      <alignment horizontal="right"/>
    </xf>
    <xf numFmtId="170" fontId="28" fillId="58" borderId="0" xfId="0" applyNumberFormat="1" applyFont="1" applyFill="1" applyBorder="1" applyAlignment="1">
      <alignment horizontal="center"/>
    </xf>
    <xf numFmtId="0" fontId="63" fillId="58" borderId="0" xfId="0" applyFont="1" applyFill="1" applyBorder="1" applyAlignment="1">
      <alignment horizontal="center"/>
    </xf>
    <xf numFmtId="0" fontId="63" fillId="58" borderId="0" xfId="0" applyFont="1" applyFill="1" applyBorder="1"/>
    <xf numFmtId="0" fontId="66" fillId="58" borderId="0" xfId="0" applyFont="1" applyFill="1" applyBorder="1"/>
    <xf numFmtId="4" fontId="63" fillId="58" borderId="0" xfId="0" applyNumberFormat="1" applyFont="1" applyFill="1" applyBorder="1"/>
    <xf numFmtId="4" fontId="28" fillId="58" borderId="22" xfId="0" applyNumberFormat="1" applyFont="1" applyFill="1" applyBorder="1" applyAlignment="1">
      <alignment horizontal="right"/>
    </xf>
    <xf numFmtId="170" fontId="10" fillId="57" borderId="0" xfId="0" applyNumberFormat="1" applyFont="1" applyFill="1" applyAlignment="1">
      <alignment horizontal="left"/>
    </xf>
    <xf numFmtId="0" fontId="10" fillId="57" borderId="0" xfId="0" applyNumberFormat="1" applyFont="1" applyFill="1" applyAlignment="1">
      <alignment horizontal="left"/>
    </xf>
    <xf numFmtId="40" fontId="10" fillId="57" borderId="0" xfId="0" applyNumberFormat="1" applyFont="1" applyFill="1" applyAlignment="1">
      <alignment horizontal="right"/>
    </xf>
    <xf numFmtId="0" fontId="10" fillId="57" borderId="0" xfId="0" applyFont="1" applyFill="1" applyAlignment="1">
      <alignment horizontal="left"/>
    </xf>
    <xf numFmtId="4" fontId="28" fillId="57" borderId="22" xfId="0" applyNumberFormat="1" applyFont="1" applyFill="1" applyBorder="1" applyAlignment="1">
      <alignment horizontal="right"/>
    </xf>
    <xf numFmtId="0" fontId="5" fillId="0" borderId="0" xfId="71" applyAlignment="1">
      <alignment horizontal="center"/>
    </xf>
    <xf numFmtId="43" fontId="59" fillId="56" borderId="11" xfId="66" applyFont="1" applyFill="1" applyBorder="1" applyAlignment="1">
      <alignment horizontal="left"/>
    </xf>
    <xf numFmtId="0" fontId="69" fillId="0" borderId="0" xfId="0" applyFont="1" applyFill="1" applyAlignment="1">
      <alignment horizontal="center"/>
    </xf>
    <xf numFmtId="0" fontId="70" fillId="0" borderId="0" xfId="0" applyFont="1" applyFill="1" applyAlignment="1">
      <alignment horizontal="center"/>
    </xf>
    <xf numFmtId="0" fontId="62" fillId="0" borderId="0" xfId="0" applyFont="1" applyFill="1" applyAlignment="1">
      <alignment horizontal="center"/>
    </xf>
    <xf numFmtId="0" fontId="71" fillId="56" borderId="28" xfId="0" applyFont="1" applyFill="1" applyBorder="1" applyAlignment="1">
      <alignment horizontal="center"/>
    </xf>
    <xf numFmtId="0" fontId="71" fillId="56" borderId="29" xfId="0" applyFont="1" applyFill="1" applyBorder="1" applyAlignment="1">
      <alignment horizontal="center"/>
    </xf>
    <xf numFmtId="0" fontId="71" fillId="56" borderId="30" xfId="0" applyFont="1" applyFill="1" applyBorder="1" applyAlignment="1">
      <alignment horizontal="center"/>
    </xf>
    <xf numFmtId="0" fontId="55" fillId="0" borderId="0" xfId="71" applyFont="1" applyAlignment="1">
      <alignment horizontal="center"/>
    </xf>
    <xf numFmtId="0" fontId="6" fillId="0" borderId="0" xfId="71" applyFont="1" applyFill="1" applyAlignment="1">
      <alignment horizontal="center"/>
    </xf>
    <xf numFmtId="0" fontId="7" fillId="0" borderId="0" xfId="71" applyFont="1" applyFill="1" applyBorder="1" applyAlignment="1">
      <alignment horizontal="center"/>
    </xf>
    <xf numFmtId="0" fontId="11" fillId="0" borderId="0" xfId="71" applyFont="1" applyAlignment="1">
      <alignment horizontal="center"/>
    </xf>
    <xf numFmtId="0" fontId="35" fillId="24" borderId="31" xfId="0" applyFont="1" applyFill="1" applyBorder="1" applyAlignment="1">
      <alignment horizontal="center"/>
    </xf>
    <xf numFmtId="0" fontId="35" fillId="24" borderId="21" xfId="0" applyFont="1" applyFill="1" applyBorder="1" applyAlignment="1">
      <alignment horizontal="center"/>
    </xf>
    <xf numFmtId="0" fontId="35" fillId="24" borderId="32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33" fillId="25" borderId="27" xfId="0" applyFont="1" applyFill="1" applyBorder="1" applyAlignment="1">
      <alignment horizontal="left"/>
    </xf>
    <xf numFmtId="0" fontId="33" fillId="25" borderId="26" xfId="0" applyFont="1" applyFill="1" applyBorder="1" applyAlignment="1">
      <alignment horizontal="left"/>
    </xf>
    <xf numFmtId="0" fontId="34" fillId="0" borderId="27" xfId="0" applyFont="1" applyBorder="1" applyAlignment="1">
      <alignment horizontal="center"/>
    </xf>
    <xf numFmtId="0" fontId="34" fillId="0" borderId="20" xfId="0" applyFont="1" applyBorder="1" applyAlignment="1">
      <alignment horizontal="center"/>
    </xf>
    <xf numFmtId="0" fontId="35" fillId="24" borderId="31" xfId="0" applyFont="1" applyFill="1" applyBorder="1" applyAlignment="1" applyProtection="1">
      <alignment horizontal="center"/>
      <protection locked="0"/>
    </xf>
    <xf numFmtId="0" fontId="35" fillId="24" borderId="21" xfId="0" applyFont="1" applyFill="1" applyBorder="1" applyAlignment="1" applyProtection="1">
      <alignment horizontal="center"/>
      <protection locked="0"/>
    </xf>
    <xf numFmtId="0" fontId="72" fillId="0" borderId="0" xfId="0" applyFont="1" applyFill="1" applyAlignment="1">
      <alignment horizontal="center"/>
    </xf>
    <xf numFmtId="0" fontId="73" fillId="0" borderId="0" xfId="0" applyFont="1" applyFill="1" applyAlignment="1">
      <alignment horizontal="center"/>
    </xf>
    <xf numFmtId="0" fontId="74" fillId="0" borderId="0" xfId="0" applyFont="1" applyFill="1" applyAlignment="1">
      <alignment horizontal="center"/>
    </xf>
    <xf numFmtId="0" fontId="68" fillId="0" borderId="0" xfId="0" applyFont="1" applyFill="1" applyAlignment="1">
      <alignment horizontal="center"/>
    </xf>
    <xf numFmtId="0" fontId="75" fillId="0" borderId="0" xfId="0" applyFont="1" applyFill="1" applyAlignment="1">
      <alignment horizontal="center"/>
    </xf>
    <xf numFmtId="0" fontId="76" fillId="0" borderId="0" xfId="0" applyFont="1" applyFill="1" applyAlignment="1">
      <alignment horizontal="center"/>
    </xf>
    <xf numFmtId="0" fontId="75" fillId="0" borderId="0" xfId="0" applyFont="1" applyAlignment="1">
      <alignment horizontal="center"/>
    </xf>
    <xf numFmtId="0" fontId="38" fillId="0" borderId="0" xfId="0" applyFont="1" applyFill="1" applyAlignment="1">
      <alignment horizontal="center"/>
    </xf>
  </cellXfs>
  <cellStyles count="8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álculo" xfId="45" builtinId="22" customBuiltin="1"/>
    <cellStyle name="Celda de comprobación" xfId="46" builtinId="23" customBuiltin="1"/>
    <cellStyle name="Celda vinculada" xfId="47" builtinId="24" customBuiltin="1"/>
    <cellStyle name="Check Cell" xfId="48"/>
    <cellStyle name="Encabezado 4" xfId="49" builtinId="19" customBuiltin="1"/>
    <cellStyle name="Énfasis1" xfId="50" builtinId="29" customBuiltin="1"/>
    <cellStyle name="Énfasis2" xfId="51" builtinId="33" customBuiltin="1"/>
    <cellStyle name="Énfasis3" xfId="52" builtinId="37" customBuiltin="1"/>
    <cellStyle name="Énfasis4" xfId="53" builtinId="41" customBuiltin="1"/>
    <cellStyle name="Énfasis5" xfId="54" builtinId="45" customBuiltin="1"/>
    <cellStyle name="Énfasis6" xfId="55" builtinId="49" customBuiltin="1"/>
    <cellStyle name="Entrada" xfId="56" builtinId="20" customBuiltin="1"/>
    <cellStyle name="Explanatory Text" xfId="57"/>
    <cellStyle name="Good" xfId="58"/>
    <cellStyle name="Heading 1" xfId="59"/>
    <cellStyle name="Heading 2" xfId="60"/>
    <cellStyle name="Heading 3" xfId="61"/>
    <cellStyle name="Heading 4" xfId="62"/>
    <cellStyle name="Incorrecto" xfId="63" builtinId="27" customBuiltin="1"/>
    <cellStyle name="Input" xfId="64"/>
    <cellStyle name="Linked Cell" xfId="65"/>
    <cellStyle name="Millares" xfId="66" builtinId="3"/>
    <cellStyle name="Neutral" xfId="67" builtinId="28" customBuiltin="1"/>
    <cellStyle name="Neutral 2" xfId="68"/>
    <cellStyle name="Normal" xfId="0" builtinId="0"/>
    <cellStyle name="Normal 2" xfId="69"/>
    <cellStyle name="Normal 2 10" xfId="70"/>
    <cellStyle name="Normal_Hoja1 (2)" xfId="71"/>
    <cellStyle name="Notas" xfId="72" builtinId="10" customBuiltin="1"/>
    <cellStyle name="Note" xfId="73"/>
    <cellStyle name="Output" xfId="74"/>
    <cellStyle name="Salida" xfId="75" builtinId="21" customBuiltin="1"/>
    <cellStyle name="Texto de advertencia" xfId="76" builtinId="11" customBuiltin="1"/>
    <cellStyle name="Texto explicativo" xfId="77" builtinId="53" customBuiltin="1"/>
    <cellStyle name="Title" xfId="78"/>
    <cellStyle name="Título" xfId="79" builtinId="15" customBuiltin="1"/>
    <cellStyle name="Título 2" xfId="80" builtinId="17" customBuiltin="1"/>
    <cellStyle name="Título 3" xfId="81" builtinId="18" customBuiltin="1"/>
    <cellStyle name="Total" xfId="82" builtinId="25" customBuiltin="1"/>
    <cellStyle name="Total 2" xfId="83"/>
    <cellStyle name="Warning Text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57150</xdr:rowOff>
    </xdr:from>
    <xdr:to>
      <xdr:col>7</xdr:col>
      <xdr:colOff>104775</xdr:colOff>
      <xdr:row>7</xdr:row>
      <xdr:rowOff>19050</xdr:rowOff>
    </xdr:to>
    <xdr:pic>
      <xdr:nvPicPr>
        <xdr:cNvPr id="2030" name="Imagen 1">
          <a:extLst>
            <a:ext uri="{FF2B5EF4-FFF2-40B4-BE49-F238E27FC236}">
              <a16:creationId xmlns:a16="http://schemas.microsoft.com/office/drawing/2014/main" id="{113F2F82-A618-4075-87EF-64E013A7A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57150"/>
          <a:ext cx="84201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</xdr:colOff>
      <xdr:row>181</xdr:row>
      <xdr:rowOff>171450</xdr:rowOff>
    </xdr:from>
    <xdr:to>
      <xdr:col>3</xdr:col>
      <xdr:colOff>1607910</xdr:colOff>
      <xdr:row>181</xdr:row>
      <xdr:rowOff>175683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0E8D20C-E219-4C53-B7EA-375739639F80}"/>
            </a:ext>
          </a:extLst>
        </xdr:cNvPr>
        <xdr:cNvCxnSpPr/>
      </xdr:nvCxnSpPr>
      <xdr:spPr>
        <a:xfrm>
          <a:off x="2724150" y="72342375"/>
          <a:ext cx="1560285" cy="423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1362075</xdr:colOff>
      <xdr:row>2</xdr:row>
      <xdr:rowOff>200025</xdr:rowOff>
    </xdr:to>
    <xdr:pic>
      <xdr:nvPicPr>
        <xdr:cNvPr id="38433" name="Picture 2">
          <a:extLst>
            <a:ext uri="{FF2B5EF4-FFF2-40B4-BE49-F238E27FC236}">
              <a16:creationId xmlns:a16="http://schemas.microsoft.com/office/drawing/2014/main" id="{92559F91-60FA-42CD-8C7A-F74565896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162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2</xdr:col>
      <xdr:colOff>47625</xdr:colOff>
      <xdr:row>2</xdr:row>
      <xdr:rowOff>200025</xdr:rowOff>
    </xdr:to>
    <xdr:pic>
      <xdr:nvPicPr>
        <xdr:cNvPr id="38434" name="Picture 2">
          <a:extLst>
            <a:ext uri="{FF2B5EF4-FFF2-40B4-BE49-F238E27FC236}">
              <a16:creationId xmlns:a16="http://schemas.microsoft.com/office/drawing/2014/main" id="{0C74E826-EEC2-4F2F-8C43-7561F63A2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5050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1362075</xdr:colOff>
      <xdr:row>2</xdr:row>
      <xdr:rowOff>200025</xdr:rowOff>
    </xdr:to>
    <xdr:pic>
      <xdr:nvPicPr>
        <xdr:cNvPr id="38435" name="Picture 2">
          <a:extLst>
            <a:ext uri="{FF2B5EF4-FFF2-40B4-BE49-F238E27FC236}">
              <a16:creationId xmlns:a16="http://schemas.microsoft.com/office/drawing/2014/main" id="{9C65B205-BC56-46A0-B71F-15C2A8363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162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1362075</xdr:colOff>
      <xdr:row>2</xdr:row>
      <xdr:rowOff>200025</xdr:rowOff>
    </xdr:to>
    <xdr:pic>
      <xdr:nvPicPr>
        <xdr:cNvPr id="38436" name="Picture 2">
          <a:extLst>
            <a:ext uri="{FF2B5EF4-FFF2-40B4-BE49-F238E27FC236}">
              <a16:creationId xmlns:a16="http://schemas.microsoft.com/office/drawing/2014/main" id="{EFBBCF22-0BEC-4134-8CD0-70CAB7827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162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1362075</xdr:colOff>
      <xdr:row>2</xdr:row>
      <xdr:rowOff>200025</xdr:rowOff>
    </xdr:to>
    <xdr:pic>
      <xdr:nvPicPr>
        <xdr:cNvPr id="38437" name="Picture 2">
          <a:extLst>
            <a:ext uri="{FF2B5EF4-FFF2-40B4-BE49-F238E27FC236}">
              <a16:creationId xmlns:a16="http://schemas.microsoft.com/office/drawing/2014/main" id="{A29B0536-000E-479E-BFA3-151020A7D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162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1362075</xdr:colOff>
      <xdr:row>2</xdr:row>
      <xdr:rowOff>200025</xdr:rowOff>
    </xdr:to>
    <xdr:pic>
      <xdr:nvPicPr>
        <xdr:cNvPr id="38438" name="Picture 2">
          <a:extLst>
            <a:ext uri="{FF2B5EF4-FFF2-40B4-BE49-F238E27FC236}">
              <a16:creationId xmlns:a16="http://schemas.microsoft.com/office/drawing/2014/main" id="{1DEB88CB-44E3-4B21-BA8A-D666ACFB7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162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1362075</xdr:colOff>
      <xdr:row>2</xdr:row>
      <xdr:rowOff>200025</xdr:rowOff>
    </xdr:to>
    <xdr:pic>
      <xdr:nvPicPr>
        <xdr:cNvPr id="38439" name="Picture 2">
          <a:extLst>
            <a:ext uri="{FF2B5EF4-FFF2-40B4-BE49-F238E27FC236}">
              <a16:creationId xmlns:a16="http://schemas.microsoft.com/office/drawing/2014/main" id="{461D9848-A733-4718-BCBA-DBF27677A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162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1362075</xdr:colOff>
      <xdr:row>2</xdr:row>
      <xdr:rowOff>200025</xdr:rowOff>
    </xdr:to>
    <xdr:pic>
      <xdr:nvPicPr>
        <xdr:cNvPr id="38440" name="Picture 2">
          <a:extLst>
            <a:ext uri="{FF2B5EF4-FFF2-40B4-BE49-F238E27FC236}">
              <a16:creationId xmlns:a16="http://schemas.microsoft.com/office/drawing/2014/main" id="{0C819CBB-CA44-45A2-97EB-47AD07D8C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162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1362075</xdr:colOff>
      <xdr:row>2</xdr:row>
      <xdr:rowOff>200025</xdr:rowOff>
    </xdr:to>
    <xdr:pic>
      <xdr:nvPicPr>
        <xdr:cNvPr id="38441" name="Picture 2">
          <a:extLst>
            <a:ext uri="{FF2B5EF4-FFF2-40B4-BE49-F238E27FC236}">
              <a16:creationId xmlns:a16="http://schemas.microsoft.com/office/drawing/2014/main" id="{19F2ECD8-F903-4817-A773-585616354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162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1362075</xdr:colOff>
      <xdr:row>2</xdr:row>
      <xdr:rowOff>200025</xdr:rowOff>
    </xdr:to>
    <xdr:pic>
      <xdr:nvPicPr>
        <xdr:cNvPr id="38442" name="Picture 2">
          <a:extLst>
            <a:ext uri="{FF2B5EF4-FFF2-40B4-BE49-F238E27FC236}">
              <a16:creationId xmlns:a16="http://schemas.microsoft.com/office/drawing/2014/main" id="{1371306E-98F1-4197-BB1B-6091F41E6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162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2"/>
  <sheetViews>
    <sheetView tabSelected="1" zoomScaleNormal="100" workbookViewId="0">
      <selection activeCell="B10" sqref="B10:G10"/>
    </sheetView>
  </sheetViews>
  <sheetFormatPr baseColWidth="10" defaultRowHeight="15"/>
  <cols>
    <col min="1" max="1" width="11.42578125" style="1"/>
    <col min="2" max="2" width="11.42578125" style="52" customWidth="1"/>
    <col min="3" max="3" width="17.28515625" style="8" bestFit="1" customWidth="1"/>
    <col min="4" max="4" width="51.5703125" style="10" bestFit="1" customWidth="1"/>
    <col min="5" max="5" width="16.140625" style="39" bestFit="1" customWidth="1"/>
    <col min="6" max="6" width="16.140625" style="11" bestFit="1" customWidth="1"/>
    <col min="7" max="7" width="15.5703125" style="11" bestFit="1" customWidth="1"/>
    <col min="8" max="8" width="19.5703125" style="35" bestFit="1" customWidth="1"/>
    <col min="9" max="9" width="9.5703125" style="35" bestFit="1" customWidth="1"/>
    <col min="10" max="16384" width="11.42578125" style="1"/>
  </cols>
  <sheetData>
    <row r="1" spans="2:9">
      <c r="C1" s="9"/>
    </row>
    <row r="2" spans="2:9">
      <c r="C2" s="9"/>
    </row>
    <row r="3" spans="2:9">
      <c r="C3" s="9"/>
    </row>
    <row r="8" spans="2:9" ht="19.5">
      <c r="B8" s="203" t="s">
        <v>20</v>
      </c>
      <c r="C8" s="203"/>
      <c r="D8" s="203"/>
      <c r="E8" s="203"/>
      <c r="F8" s="203"/>
      <c r="G8" s="203"/>
    </row>
    <row r="9" spans="2:9" ht="17.25">
      <c r="B9" s="204" t="s">
        <v>0</v>
      </c>
      <c r="C9" s="204"/>
      <c r="D9" s="204"/>
      <c r="E9" s="204"/>
      <c r="F9" s="204"/>
      <c r="G9" s="204"/>
    </row>
    <row r="10" spans="2:9" ht="15.75">
      <c r="B10" s="205" t="s">
        <v>133</v>
      </c>
      <c r="C10" s="205"/>
      <c r="D10" s="205"/>
      <c r="E10" s="205"/>
      <c r="F10" s="205"/>
      <c r="G10" s="205"/>
    </row>
    <row r="11" spans="2:9" ht="15.75" thickBot="1">
      <c r="B11" s="53"/>
      <c r="C11" s="13"/>
      <c r="D11" s="12"/>
      <c r="E11" s="40"/>
      <c r="F11" s="14"/>
      <c r="G11" s="14"/>
    </row>
    <row r="12" spans="2:9" s="15" customFormat="1" ht="17.25">
      <c r="B12" s="206" t="s">
        <v>7</v>
      </c>
      <c r="C12" s="207"/>
      <c r="D12" s="207"/>
      <c r="E12" s="207"/>
      <c r="F12" s="207"/>
      <c r="G12" s="208"/>
      <c r="H12" s="36"/>
      <c r="I12" s="36"/>
    </row>
    <row r="13" spans="2:9" s="15" customFormat="1" ht="15.75">
      <c r="B13" s="54"/>
      <c r="C13" s="19"/>
      <c r="D13" s="20"/>
      <c r="E13" s="202" t="s">
        <v>1</v>
      </c>
      <c r="F13" s="202"/>
      <c r="G13" s="21">
        <v>8176604.8200000003</v>
      </c>
      <c r="H13" s="36"/>
      <c r="I13" s="36"/>
    </row>
    <row r="14" spans="2:9">
      <c r="B14" s="55"/>
      <c r="C14" s="22"/>
      <c r="D14" s="23"/>
      <c r="E14" s="41"/>
      <c r="F14" s="24"/>
      <c r="G14" s="25"/>
    </row>
    <row r="15" spans="2:9" s="15" customFormat="1" ht="15.75">
      <c r="B15" s="56" t="s">
        <v>2</v>
      </c>
      <c r="C15" s="26" t="s">
        <v>3</v>
      </c>
      <c r="D15" s="27" t="s">
        <v>4</v>
      </c>
      <c r="E15" s="42" t="s">
        <v>5</v>
      </c>
      <c r="F15" s="28" t="s">
        <v>6</v>
      </c>
      <c r="G15" s="29" t="s">
        <v>8</v>
      </c>
      <c r="H15" s="36"/>
      <c r="I15" s="36"/>
    </row>
    <row r="16" spans="2:9" s="10" customFormat="1" ht="15" customHeight="1">
      <c r="B16" s="57"/>
      <c r="C16" s="50"/>
      <c r="D16" s="48"/>
      <c r="E16" s="16"/>
      <c r="F16" s="16"/>
      <c r="G16" s="16">
        <f>+G13+E16-F16</f>
        <v>8176604.8200000003</v>
      </c>
      <c r="H16" s="37"/>
      <c r="I16" s="37"/>
    </row>
    <row r="17" spans="2:9" s="10" customFormat="1" ht="15.95" customHeight="1">
      <c r="B17" s="57">
        <v>44929</v>
      </c>
      <c r="C17" s="50">
        <v>29163232717</v>
      </c>
      <c r="D17" s="48" t="s">
        <v>737</v>
      </c>
      <c r="E17" s="16">
        <v>100000</v>
      </c>
      <c r="F17" s="16"/>
      <c r="G17" s="16">
        <f>+G16+E17-F17</f>
        <v>8276604.8200000003</v>
      </c>
      <c r="H17" s="37"/>
      <c r="I17" s="37"/>
    </row>
    <row r="18" spans="2:9" s="10" customFormat="1" ht="15.95" customHeight="1">
      <c r="B18" s="57">
        <v>44930</v>
      </c>
      <c r="C18" s="50">
        <v>21458768</v>
      </c>
      <c r="D18" s="48" t="s">
        <v>27</v>
      </c>
      <c r="E18" s="16">
        <v>10000000</v>
      </c>
      <c r="F18" s="16"/>
      <c r="G18" s="16">
        <f t="shared" ref="G18:G169" si="0">+G17+E18-F18</f>
        <v>18276604.82</v>
      </c>
      <c r="H18" s="37"/>
      <c r="I18" s="37"/>
    </row>
    <row r="19" spans="2:9" s="10" customFormat="1" ht="15.95" customHeight="1">
      <c r="B19" s="57">
        <v>44930</v>
      </c>
      <c r="C19" s="50">
        <v>27584</v>
      </c>
      <c r="D19" s="48" t="s">
        <v>113</v>
      </c>
      <c r="E19" s="16"/>
      <c r="F19" s="16">
        <v>5800000</v>
      </c>
      <c r="G19" s="16">
        <f t="shared" si="0"/>
        <v>12476604.82</v>
      </c>
      <c r="H19" s="37"/>
      <c r="I19" s="37"/>
    </row>
    <row r="20" spans="2:9" s="10" customFormat="1" ht="15.95" customHeight="1">
      <c r="B20" s="57">
        <v>44930</v>
      </c>
      <c r="C20" s="49">
        <v>29180214738</v>
      </c>
      <c r="D20" s="48" t="s">
        <v>113</v>
      </c>
      <c r="E20" s="16"/>
      <c r="F20" s="16">
        <v>3800000</v>
      </c>
      <c r="G20" s="16">
        <f t="shared" si="0"/>
        <v>8676604.8200000003</v>
      </c>
      <c r="H20" s="37"/>
      <c r="I20" s="37"/>
    </row>
    <row r="21" spans="2:9" s="10" customFormat="1" ht="15.95" customHeight="1">
      <c r="B21" s="57">
        <v>44931</v>
      </c>
      <c r="C21" s="50">
        <v>549760085</v>
      </c>
      <c r="D21" s="48" t="s">
        <v>27</v>
      </c>
      <c r="E21" s="16">
        <v>20000</v>
      </c>
      <c r="F21" s="16"/>
      <c r="G21" s="16">
        <f t="shared" si="0"/>
        <v>8696604.8200000003</v>
      </c>
      <c r="H21" s="37"/>
      <c r="I21" s="37"/>
    </row>
    <row r="22" spans="2:9" s="10" customFormat="1" ht="15.95" customHeight="1">
      <c r="B22" s="57">
        <v>44931</v>
      </c>
      <c r="C22" s="50">
        <v>549760084</v>
      </c>
      <c r="D22" s="48" t="s">
        <v>27</v>
      </c>
      <c r="E22" s="16">
        <v>24900</v>
      </c>
      <c r="F22" s="16"/>
      <c r="G22" s="16">
        <f t="shared" si="0"/>
        <v>8721504.8200000003</v>
      </c>
      <c r="H22" s="37"/>
      <c r="I22" s="37"/>
    </row>
    <row r="23" spans="2:9" s="10" customFormat="1" ht="15.95" customHeight="1">
      <c r="B23" s="57">
        <v>44931</v>
      </c>
      <c r="C23" s="50">
        <v>549760082</v>
      </c>
      <c r="D23" s="48" t="s">
        <v>27</v>
      </c>
      <c r="E23" s="16">
        <v>1425000</v>
      </c>
      <c r="F23" s="16"/>
      <c r="G23" s="16">
        <f t="shared" si="0"/>
        <v>10146504.82</v>
      </c>
      <c r="H23" s="37"/>
      <c r="I23" s="37"/>
    </row>
    <row r="24" spans="2:9" s="10" customFormat="1" ht="15.95" customHeight="1">
      <c r="B24" s="57">
        <v>44931</v>
      </c>
      <c r="C24" s="108">
        <v>549760081</v>
      </c>
      <c r="D24" s="48" t="s">
        <v>27</v>
      </c>
      <c r="E24" s="109">
        <v>43300</v>
      </c>
      <c r="F24" s="109"/>
      <c r="G24" s="109">
        <f t="shared" si="0"/>
        <v>10189804.82</v>
      </c>
      <c r="H24" s="37"/>
      <c r="I24" s="37"/>
    </row>
    <row r="25" spans="2:9" s="10" customFormat="1" ht="15.95" customHeight="1">
      <c r="B25" s="57">
        <v>44931</v>
      </c>
      <c r="C25" s="108">
        <v>549760079</v>
      </c>
      <c r="D25" s="48" t="s">
        <v>27</v>
      </c>
      <c r="E25" s="109">
        <v>6107640</v>
      </c>
      <c r="F25" s="109"/>
      <c r="G25" s="109">
        <f t="shared" si="0"/>
        <v>16297444.82</v>
      </c>
      <c r="H25" s="37"/>
      <c r="I25" s="37"/>
    </row>
    <row r="26" spans="2:9" s="10" customFormat="1" ht="15.95" customHeight="1">
      <c r="B26" s="57">
        <v>44931</v>
      </c>
      <c r="C26" s="108">
        <v>27582</v>
      </c>
      <c r="D26" s="48" t="s">
        <v>113</v>
      </c>
      <c r="E26" s="109"/>
      <c r="F26" s="109">
        <v>1425000</v>
      </c>
      <c r="G26" s="109">
        <f t="shared" si="0"/>
        <v>14872444.82</v>
      </c>
      <c r="H26" s="37"/>
      <c r="I26" s="37"/>
    </row>
    <row r="27" spans="2:9" s="10" customFormat="1" ht="15.95" customHeight="1">
      <c r="B27" s="57">
        <v>44931</v>
      </c>
      <c r="C27" s="108">
        <v>27583</v>
      </c>
      <c r="D27" s="48" t="s">
        <v>113</v>
      </c>
      <c r="E27" s="109"/>
      <c r="F27" s="109">
        <v>6150940</v>
      </c>
      <c r="G27" s="109">
        <f t="shared" si="0"/>
        <v>8721504.8200000003</v>
      </c>
      <c r="H27" s="37"/>
      <c r="I27" s="37"/>
    </row>
    <row r="28" spans="2:9" s="10" customFormat="1" ht="15.95" customHeight="1">
      <c r="B28" s="57">
        <v>44932</v>
      </c>
      <c r="C28" s="108">
        <v>21458771</v>
      </c>
      <c r="D28" s="48" t="s">
        <v>27</v>
      </c>
      <c r="E28" s="109">
        <v>5800000</v>
      </c>
      <c r="F28" s="109"/>
      <c r="G28" s="16">
        <f t="shared" si="0"/>
        <v>14521504.82</v>
      </c>
      <c r="H28" s="37"/>
      <c r="I28" s="37"/>
    </row>
    <row r="29" spans="2:9" s="10" customFormat="1" ht="15.95" customHeight="1">
      <c r="B29" s="57">
        <v>44932</v>
      </c>
      <c r="C29" s="108">
        <v>27578</v>
      </c>
      <c r="D29" s="48" t="s">
        <v>705</v>
      </c>
      <c r="E29" s="109"/>
      <c r="F29" s="109">
        <v>21922.01</v>
      </c>
      <c r="G29" s="16">
        <f t="shared" si="0"/>
        <v>14499582.810000001</v>
      </c>
      <c r="H29" s="37"/>
      <c r="I29" s="37"/>
    </row>
    <row r="30" spans="2:9" s="10" customFormat="1" ht="15.95" customHeight="1">
      <c r="B30" s="57">
        <v>44932</v>
      </c>
      <c r="C30" s="50">
        <v>27581</v>
      </c>
      <c r="D30" s="48" t="s">
        <v>723</v>
      </c>
      <c r="E30" s="16"/>
      <c r="F30" s="16">
        <v>333000</v>
      </c>
      <c r="G30" s="16">
        <f t="shared" si="0"/>
        <v>14166582.810000001</v>
      </c>
      <c r="H30" s="37"/>
      <c r="I30" s="37"/>
    </row>
    <row r="31" spans="2:9" s="10" customFormat="1" ht="15.95" customHeight="1">
      <c r="B31" s="57">
        <v>44932</v>
      </c>
      <c r="C31" s="50">
        <v>27580</v>
      </c>
      <c r="D31" s="48" t="s">
        <v>724</v>
      </c>
      <c r="E31" s="16"/>
      <c r="F31" s="16">
        <v>355870</v>
      </c>
      <c r="G31" s="16">
        <f t="shared" si="0"/>
        <v>13810712.810000001</v>
      </c>
      <c r="H31" s="37"/>
      <c r="I31" s="37"/>
    </row>
    <row r="32" spans="2:9" s="10" customFormat="1" ht="15.95" customHeight="1">
      <c r="B32" s="57">
        <v>44932</v>
      </c>
      <c r="C32" s="50">
        <v>29204607861</v>
      </c>
      <c r="D32" s="48" t="s">
        <v>113</v>
      </c>
      <c r="E32" s="16"/>
      <c r="F32" s="16">
        <v>80000</v>
      </c>
      <c r="G32" s="16">
        <f t="shared" si="0"/>
        <v>13730712.810000001</v>
      </c>
      <c r="H32" s="37"/>
      <c r="I32" s="37"/>
    </row>
    <row r="33" spans="2:9" s="10" customFormat="1" ht="15.95" customHeight="1">
      <c r="B33" s="57">
        <v>44932</v>
      </c>
      <c r="C33" s="50">
        <v>29204210891</v>
      </c>
      <c r="D33" s="48" t="s">
        <v>113</v>
      </c>
      <c r="E33" s="16"/>
      <c r="F33" s="16">
        <v>5000000</v>
      </c>
      <c r="G33" s="16">
        <f t="shared" si="0"/>
        <v>8730712.8100000005</v>
      </c>
      <c r="H33" s="37"/>
      <c r="I33" s="37"/>
    </row>
    <row r="34" spans="2:9" s="10" customFormat="1" ht="15.95" customHeight="1">
      <c r="B34" s="57">
        <v>44936</v>
      </c>
      <c r="C34" s="50">
        <v>21458802</v>
      </c>
      <c r="D34" s="48" t="s">
        <v>27</v>
      </c>
      <c r="E34" s="16">
        <v>10000000</v>
      </c>
      <c r="F34" s="16"/>
      <c r="G34" s="16">
        <f t="shared" si="0"/>
        <v>18730712.810000002</v>
      </c>
      <c r="H34" s="37"/>
      <c r="I34" s="37"/>
    </row>
    <row r="35" spans="2:9" s="10" customFormat="1" ht="15.95" customHeight="1">
      <c r="B35" s="57">
        <v>44936</v>
      </c>
      <c r="C35" s="50">
        <v>21458722</v>
      </c>
      <c r="D35" s="48" t="s">
        <v>27</v>
      </c>
      <c r="E35" s="16">
        <v>20000000</v>
      </c>
      <c r="F35" s="16"/>
      <c r="G35" s="16">
        <f t="shared" si="0"/>
        <v>38730712.810000002</v>
      </c>
      <c r="H35" s="37"/>
      <c r="I35" s="37"/>
    </row>
    <row r="36" spans="2:9" s="10" customFormat="1" ht="15.95" customHeight="1">
      <c r="B36" s="57">
        <v>44936</v>
      </c>
      <c r="C36" s="50">
        <v>27579</v>
      </c>
      <c r="D36" s="48" t="s">
        <v>727</v>
      </c>
      <c r="E36" s="16"/>
      <c r="F36" s="16">
        <v>494936.87</v>
      </c>
      <c r="G36" s="16">
        <f t="shared" si="0"/>
        <v>38235775.940000005</v>
      </c>
      <c r="H36" s="37"/>
      <c r="I36" s="37"/>
    </row>
    <row r="37" spans="2:9" s="10" customFormat="1" ht="15.95" customHeight="1">
      <c r="B37" s="57">
        <v>44936</v>
      </c>
      <c r="C37" s="49">
        <v>27585</v>
      </c>
      <c r="D37" s="48" t="s">
        <v>98</v>
      </c>
      <c r="E37" s="16"/>
      <c r="F37" s="16">
        <v>18102050</v>
      </c>
      <c r="G37" s="16">
        <f t="shared" si="0"/>
        <v>20133725.940000005</v>
      </c>
      <c r="H37" s="37"/>
      <c r="I37" s="37"/>
    </row>
    <row r="38" spans="2:9" s="10" customFormat="1" ht="15.95" customHeight="1">
      <c r="B38" s="57">
        <v>44936</v>
      </c>
      <c r="C38" s="50">
        <v>27586</v>
      </c>
      <c r="D38" s="48" t="s">
        <v>0</v>
      </c>
      <c r="E38" s="16"/>
      <c r="F38" s="16">
        <v>504181.98</v>
      </c>
      <c r="G38" s="16">
        <f t="shared" si="0"/>
        <v>19629543.960000005</v>
      </c>
      <c r="H38" s="37"/>
      <c r="I38" s="37"/>
    </row>
    <row r="39" spans="2:9" s="10" customFormat="1" ht="15.95" customHeight="1">
      <c r="B39" s="57">
        <v>44936</v>
      </c>
      <c r="C39" s="50">
        <v>27587</v>
      </c>
      <c r="D39" s="48" t="s">
        <v>0</v>
      </c>
      <c r="E39" s="16"/>
      <c r="F39" s="16">
        <v>60431</v>
      </c>
      <c r="G39" s="16">
        <f t="shared" si="0"/>
        <v>19569112.960000005</v>
      </c>
      <c r="H39" s="37"/>
      <c r="I39" s="37"/>
    </row>
    <row r="40" spans="2:9" s="10" customFormat="1" ht="15.95" customHeight="1">
      <c r="B40" s="57">
        <v>44936</v>
      </c>
      <c r="C40" s="50">
        <v>27588</v>
      </c>
      <c r="D40" s="48" t="s">
        <v>712</v>
      </c>
      <c r="E40" s="16"/>
      <c r="F40" s="16">
        <v>76192.72</v>
      </c>
      <c r="G40" s="16">
        <f t="shared" si="0"/>
        <v>19492920.240000006</v>
      </c>
      <c r="H40" s="37"/>
      <c r="I40" s="37"/>
    </row>
    <row r="41" spans="2:9" s="10" customFormat="1" ht="15.95" customHeight="1">
      <c r="B41" s="57">
        <v>44936</v>
      </c>
      <c r="C41" s="50">
        <v>27589</v>
      </c>
      <c r="D41" s="48" t="s">
        <v>714</v>
      </c>
      <c r="E41" s="16"/>
      <c r="F41" s="16">
        <v>81436.7</v>
      </c>
      <c r="G41" s="16">
        <f t="shared" si="0"/>
        <v>19411483.540000007</v>
      </c>
      <c r="H41" s="37"/>
      <c r="I41" s="37"/>
    </row>
    <row r="42" spans="2:9" s="10" customFormat="1" ht="15.95" customHeight="1">
      <c r="B42" s="57">
        <v>44936</v>
      </c>
      <c r="C42" s="50">
        <v>27590</v>
      </c>
      <c r="D42" s="48" t="s">
        <v>721</v>
      </c>
      <c r="E42" s="16"/>
      <c r="F42" s="16">
        <v>264380.48</v>
      </c>
      <c r="G42" s="16">
        <f t="shared" si="0"/>
        <v>19147103.060000006</v>
      </c>
      <c r="H42" s="37"/>
      <c r="I42" s="37"/>
    </row>
    <row r="43" spans="2:9" s="10" customFormat="1" ht="15.95" customHeight="1">
      <c r="B43" s="57">
        <v>44936</v>
      </c>
      <c r="C43" s="50">
        <v>27591</v>
      </c>
      <c r="D43" s="48" t="s">
        <v>710</v>
      </c>
      <c r="E43" s="16"/>
      <c r="F43" s="16">
        <v>54171.62</v>
      </c>
      <c r="G43" s="16">
        <f t="shared" si="0"/>
        <v>19092931.440000005</v>
      </c>
      <c r="H43" s="37"/>
      <c r="I43" s="37"/>
    </row>
    <row r="44" spans="2:9" s="10" customFormat="1" ht="15.95" customHeight="1">
      <c r="B44" s="57">
        <v>44936</v>
      </c>
      <c r="C44" s="108">
        <v>27592</v>
      </c>
      <c r="D44" s="48" t="s">
        <v>126</v>
      </c>
      <c r="E44" s="16"/>
      <c r="F44" s="16">
        <v>117520</v>
      </c>
      <c r="G44" s="16">
        <f t="shared" si="0"/>
        <v>18975411.440000005</v>
      </c>
      <c r="H44" s="37"/>
      <c r="I44" s="37"/>
    </row>
    <row r="45" spans="2:9" s="10" customFormat="1" ht="15.95" customHeight="1">
      <c r="B45" s="57">
        <v>44936</v>
      </c>
      <c r="C45" s="49">
        <v>27594</v>
      </c>
      <c r="D45" s="48" t="s">
        <v>100</v>
      </c>
      <c r="E45" s="16"/>
      <c r="F45" s="16">
        <v>9678000</v>
      </c>
      <c r="G45" s="16">
        <f t="shared" si="0"/>
        <v>9297411.4400000051</v>
      </c>
      <c r="H45" s="37"/>
      <c r="I45" s="37"/>
    </row>
    <row r="46" spans="2:9" s="10" customFormat="1" ht="15.95" customHeight="1">
      <c r="B46" s="57">
        <v>44937</v>
      </c>
      <c r="C46" s="49">
        <v>21458790</v>
      </c>
      <c r="D46" s="48" t="s">
        <v>27</v>
      </c>
      <c r="E46" s="16">
        <v>15000000</v>
      </c>
      <c r="F46" s="16"/>
      <c r="G46" s="16">
        <f t="shared" si="0"/>
        <v>24297411.440000005</v>
      </c>
      <c r="H46" s="37"/>
      <c r="I46" s="37"/>
    </row>
    <row r="47" spans="2:9" s="10" customFormat="1" ht="15.95" customHeight="1">
      <c r="B47" s="57">
        <v>44937</v>
      </c>
      <c r="C47" s="49">
        <v>21458803</v>
      </c>
      <c r="D47" s="48" t="s">
        <v>27</v>
      </c>
      <c r="E47" s="16">
        <v>10000000</v>
      </c>
      <c r="F47" s="16"/>
      <c r="G47" s="16">
        <f t="shared" si="0"/>
        <v>34297411.440000005</v>
      </c>
      <c r="H47" s="37"/>
      <c r="I47" s="37"/>
    </row>
    <row r="48" spans="2:9" s="10" customFormat="1" ht="15.95" customHeight="1">
      <c r="B48" s="57">
        <v>44937</v>
      </c>
      <c r="C48" s="49">
        <v>549762707</v>
      </c>
      <c r="D48" s="48" t="s">
        <v>27</v>
      </c>
      <c r="E48" s="16">
        <v>6814720</v>
      </c>
      <c r="F48" s="16"/>
      <c r="G48" s="16">
        <f t="shared" si="0"/>
        <v>41112131.440000005</v>
      </c>
      <c r="H48" s="37"/>
      <c r="I48" s="37"/>
    </row>
    <row r="49" spans="2:9" s="10" customFormat="1" ht="15.95" customHeight="1">
      <c r="B49" s="57">
        <v>44937</v>
      </c>
      <c r="C49" s="49">
        <v>549762709</v>
      </c>
      <c r="D49" s="48" t="s">
        <v>27</v>
      </c>
      <c r="E49" s="16">
        <v>4914600</v>
      </c>
      <c r="F49" s="16"/>
      <c r="G49" s="16">
        <f t="shared" si="0"/>
        <v>46026731.440000005</v>
      </c>
      <c r="H49" s="37"/>
      <c r="I49" s="37"/>
    </row>
    <row r="50" spans="2:9" s="10" customFormat="1" ht="15.95" customHeight="1">
      <c r="B50" s="57">
        <v>44937</v>
      </c>
      <c r="C50" s="49">
        <v>549762711</v>
      </c>
      <c r="D50" s="48" t="s">
        <v>27</v>
      </c>
      <c r="E50" s="16">
        <v>2427610</v>
      </c>
      <c r="F50" s="16"/>
      <c r="G50" s="16">
        <f t="shared" si="0"/>
        <v>48454341.440000005</v>
      </c>
      <c r="H50" s="37"/>
      <c r="I50" s="37"/>
    </row>
    <row r="51" spans="2:9" s="10" customFormat="1" ht="15.95" customHeight="1">
      <c r="B51" s="57">
        <v>44937</v>
      </c>
      <c r="C51" s="49">
        <v>549762713</v>
      </c>
      <c r="D51" s="48" t="s">
        <v>27</v>
      </c>
      <c r="E51" s="16">
        <v>15000</v>
      </c>
      <c r="F51" s="16"/>
      <c r="G51" s="16">
        <f t="shared" si="0"/>
        <v>48469341.440000005</v>
      </c>
      <c r="H51" s="37"/>
      <c r="I51" s="37"/>
    </row>
    <row r="52" spans="2:9" s="10" customFormat="1" ht="15.95" customHeight="1">
      <c r="B52" s="57">
        <v>44937</v>
      </c>
      <c r="C52" s="49">
        <v>549762714</v>
      </c>
      <c r="D52" s="48" t="s">
        <v>27</v>
      </c>
      <c r="E52" s="16">
        <v>9100</v>
      </c>
      <c r="F52" s="16"/>
      <c r="G52" s="16">
        <f t="shared" si="0"/>
        <v>48478441.440000005</v>
      </c>
      <c r="H52" s="37"/>
      <c r="I52" s="37"/>
    </row>
    <row r="53" spans="2:9" s="10" customFormat="1" ht="15.95" customHeight="1">
      <c r="B53" s="57">
        <v>44937</v>
      </c>
      <c r="C53" s="108">
        <v>549762715</v>
      </c>
      <c r="D53" s="48" t="s">
        <v>27</v>
      </c>
      <c r="E53" s="16">
        <v>2500</v>
      </c>
      <c r="F53" s="16"/>
      <c r="G53" s="16">
        <f t="shared" si="0"/>
        <v>48480941.440000005</v>
      </c>
      <c r="H53" s="37"/>
      <c r="I53" s="37"/>
    </row>
    <row r="54" spans="2:9" s="10" customFormat="1" ht="15.95" customHeight="1">
      <c r="B54" s="57">
        <v>44937</v>
      </c>
      <c r="C54" s="49">
        <v>549762716</v>
      </c>
      <c r="D54" s="48" t="s">
        <v>27</v>
      </c>
      <c r="E54" s="16">
        <v>2500</v>
      </c>
      <c r="F54" s="16"/>
      <c r="G54" s="16">
        <f t="shared" si="0"/>
        <v>48483441.440000005</v>
      </c>
      <c r="H54" s="37"/>
      <c r="I54" s="37"/>
    </row>
    <row r="55" spans="2:9" s="10" customFormat="1" ht="15.95" customHeight="1">
      <c r="B55" s="57">
        <v>44937</v>
      </c>
      <c r="C55" s="49">
        <v>27603</v>
      </c>
      <c r="D55" s="48" t="s">
        <v>717</v>
      </c>
      <c r="E55" s="16"/>
      <c r="F55" s="16">
        <v>107331</v>
      </c>
      <c r="G55" s="16">
        <f t="shared" si="0"/>
        <v>48376110.440000005</v>
      </c>
      <c r="H55" s="37"/>
      <c r="I55" s="37"/>
    </row>
    <row r="56" spans="2:9" s="10" customFormat="1" ht="15.95" customHeight="1">
      <c r="B56" s="57">
        <v>44937</v>
      </c>
      <c r="C56" s="49">
        <v>27597</v>
      </c>
      <c r="D56" s="48" t="s">
        <v>719</v>
      </c>
      <c r="E56" s="16"/>
      <c r="F56" s="16">
        <v>237441.46</v>
      </c>
      <c r="G56" s="16">
        <f t="shared" si="0"/>
        <v>48138668.980000004</v>
      </c>
      <c r="H56" s="37"/>
      <c r="I56" s="37"/>
    </row>
    <row r="57" spans="2:9" s="10" customFormat="1" ht="15.95" customHeight="1">
      <c r="B57" s="57">
        <v>44937</v>
      </c>
      <c r="C57" s="49">
        <v>27607</v>
      </c>
      <c r="D57" s="48" t="s">
        <v>726</v>
      </c>
      <c r="E57" s="16"/>
      <c r="F57" s="16">
        <v>397571.24</v>
      </c>
      <c r="G57" s="16">
        <f t="shared" si="0"/>
        <v>47741097.740000002</v>
      </c>
      <c r="H57" s="37"/>
      <c r="I57" s="37"/>
    </row>
    <row r="58" spans="2:9" s="10" customFormat="1" ht="15.95" customHeight="1">
      <c r="B58" s="57">
        <v>44937</v>
      </c>
      <c r="C58" s="49">
        <v>27605</v>
      </c>
      <c r="D58" s="48" t="s">
        <v>96</v>
      </c>
      <c r="E58" s="16"/>
      <c r="F58" s="16">
        <v>597629.51</v>
      </c>
      <c r="G58" s="16">
        <f t="shared" si="0"/>
        <v>47143468.230000004</v>
      </c>
      <c r="H58" s="37"/>
      <c r="I58" s="37"/>
    </row>
    <row r="59" spans="2:9" s="10" customFormat="1" ht="15.95" customHeight="1">
      <c r="B59" s="57">
        <v>44937</v>
      </c>
      <c r="C59" s="49">
        <v>27606</v>
      </c>
      <c r="D59" s="48" t="s">
        <v>97</v>
      </c>
      <c r="E59" s="16"/>
      <c r="F59" s="16">
        <v>882550</v>
      </c>
      <c r="G59" s="16">
        <f t="shared" si="0"/>
        <v>46260918.230000004</v>
      </c>
      <c r="H59" s="37"/>
      <c r="I59" s="37"/>
    </row>
    <row r="60" spans="2:9" s="10" customFormat="1" ht="15.95" customHeight="1">
      <c r="B60" s="57">
        <v>44937</v>
      </c>
      <c r="C60" s="49">
        <v>27614</v>
      </c>
      <c r="D60" s="48" t="s">
        <v>113</v>
      </c>
      <c r="E60" s="16"/>
      <c r="F60" s="16">
        <v>1000000</v>
      </c>
      <c r="G60" s="16">
        <f t="shared" si="0"/>
        <v>45260918.230000004</v>
      </c>
      <c r="H60" s="37"/>
      <c r="I60" s="37"/>
    </row>
    <row r="61" spans="2:9" s="10" customFormat="1" ht="15.95" customHeight="1">
      <c r="B61" s="57">
        <v>44937</v>
      </c>
      <c r="C61" s="49">
        <v>27593</v>
      </c>
      <c r="D61" s="48" t="s">
        <v>730</v>
      </c>
      <c r="E61" s="16"/>
      <c r="F61" s="16">
        <v>1292000</v>
      </c>
      <c r="G61" s="16">
        <f t="shared" si="0"/>
        <v>43968918.230000004</v>
      </c>
      <c r="H61" s="37"/>
      <c r="I61" s="37"/>
    </row>
    <row r="62" spans="2:9" s="10" customFormat="1" ht="15.95" customHeight="1">
      <c r="B62" s="57">
        <v>44937</v>
      </c>
      <c r="C62" s="49">
        <v>27615</v>
      </c>
      <c r="D62" s="48" t="s">
        <v>113</v>
      </c>
      <c r="E62" s="16"/>
      <c r="F62" s="16">
        <v>2500000</v>
      </c>
      <c r="G62" s="16">
        <f t="shared" si="0"/>
        <v>41468918.230000004</v>
      </c>
      <c r="H62" s="37"/>
      <c r="I62" s="37"/>
    </row>
    <row r="63" spans="2:9" s="10" customFormat="1" ht="15.95" customHeight="1">
      <c r="B63" s="57">
        <v>44937</v>
      </c>
      <c r="C63" s="49">
        <v>27611</v>
      </c>
      <c r="D63" s="48" t="s">
        <v>113</v>
      </c>
      <c r="E63" s="16"/>
      <c r="F63" s="16">
        <v>4194600</v>
      </c>
      <c r="G63" s="16">
        <f t="shared" si="0"/>
        <v>37274318.230000004</v>
      </c>
      <c r="H63" s="37"/>
      <c r="I63" s="37"/>
    </row>
    <row r="64" spans="2:9" s="10" customFormat="1" ht="15.95" customHeight="1">
      <c r="B64" s="57">
        <v>44937</v>
      </c>
      <c r="C64" s="49">
        <v>27595</v>
      </c>
      <c r="D64" s="48" t="s">
        <v>733</v>
      </c>
      <c r="E64" s="16"/>
      <c r="F64" s="16">
        <v>4613817.5</v>
      </c>
      <c r="G64" s="16">
        <f t="shared" si="0"/>
        <v>32660500.730000004</v>
      </c>
      <c r="H64" s="37"/>
      <c r="I64" s="37"/>
    </row>
    <row r="65" spans="2:9" s="10" customFormat="1" ht="15.95" customHeight="1">
      <c r="B65" s="57">
        <v>44937</v>
      </c>
      <c r="C65" s="49">
        <v>27610</v>
      </c>
      <c r="D65" s="48" t="s">
        <v>113</v>
      </c>
      <c r="E65" s="16"/>
      <c r="F65" s="16">
        <v>8911020</v>
      </c>
      <c r="G65" s="16">
        <f t="shared" si="0"/>
        <v>23749480.730000004</v>
      </c>
      <c r="H65" s="37"/>
      <c r="I65" s="37"/>
    </row>
    <row r="66" spans="2:9" s="10" customFormat="1" ht="15.95" customHeight="1">
      <c r="B66" s="57">
        <v>44937</v>
      </c>
      <c r="C66" s="49">
        <v>27599</v>
      </c>
      <c r="D66" s="48" t="s">
        <v>130</v>
      </c>
      <c r="E66" s="16"/>
      <c r="F66" s="16">
        <v>13721096.220000001</v>
      </c>
      <c r="G66" s="16">
        <f t="shared" si="0"/>
        <v>10028384.510000004</v>
      </c>
      <c r="H66" s="37"/>
      <c r="I66" s="37"/>
    </row>
    <row r="67" spans="2:9" s="10" customFormat="1" ht="15.95" customHeight="1">
      <c r="B67" s="57">
        <v>44937</v>
      </c>
      <c r="C67" s="50">
        <v>29246574924</v>
      </c>
      <c r="D67" s="48" t="s">
        <v>113</v>
      </c>
      <c r="E67" s="16"/>
      <c r="F67" s="16">
        <v>150000</v>
      </c>
      <c r="G67" s="16">
        <f t="shared" si="0"/>
        <v>9878384.5100000035</v>
      </c>
      <c r="H67" s="37"/>
      <c r="I67" s="37"/>
    </row>
    <row r="68" spans="2:9" s="10" customFormat="1" ht="15.95" customHeight="1">
      <c r="B68" s="57">
        <v>44938</v>
      </c>
      <c r="C68" s="50">
        <v>21458723</v>
      </c>
      <c r="D68" s="48" t="s">
        <v>27</v>
      </c>
      <c r="E68" s="16">
        <v>20000000</v>
      </c>
      <c r="F68" s="16"/>
      <c r="G68" s="16">
        <f t="shared" si="0"/>
        <v>29878384.510000005</v>
      </c>
      <c r="H68" s="37"/>
      <c r="I68" s="37"/>
    </row>
    <row r="69" spans="2:9" s="10" customFormat="1" ht="15.95" customHeight="1">
      <c r="B69" s="57">
        <v>44938</v>
      </c>
      <c r="C69" s="50">
        <v>27604</v>
      </c>
      <c r="D69" s="48" t="s">
        <v>706</v>
      </c>
      <c r="E69" s="16"/>
      <c r="F69" s="16">
        <v>22500</v>
      </c>
      <c r="G69" s="16">
        <f t="shared" si="0"/>
        <v>29855884.510000005</v>
      </c>
      <c r="H69" s="37"/>
      <c r="I69" s="37"/>
    </row>
    <row r="70" spans="2:9" s="10" customFormat="1" ht="15.95" customHeight="1">
      <c r="B70" s="57">
        <v>44938</v>
      </c>
      <c r="C70" s="50">
        <v>27612</v>
      </c>
      <c r="D70" s="48" t="s">
        <v>130</v>
      </c>
      <c r="E70" s="16"/>
      <c r="F70" s="16">
        <v>158266.70000000001</v>
      </c>
      <c r="G70" s="16">
        <f t="shared" si="0"/>
        <v>29697617.810000006</v>
      </c>
      <c r="H70" s="37"/>
      <c r="I70" s="37"/>
    </row>
    <row r="71" spans="2:9" s="10" customFormat="1" ht="15.95" customHeight="1">
      <c r="B71" s="57">
        <v>44938</v>
      </c>
      <c r="C71" s="50">
        <v>27697</v>
      </c>
      <c r="D71" s="48" t="s">
        <v>95</v>
      </c>
      <c r="E71" s="16"/>
      <c r="F71" s="16">
        <v>398120</v>
      </c>
      <c r="G71" s="16">
        <f t="shared" si="0"/>
        <v>29299497.810000006</v>
      </c>
      <c r="H71" s="37"/>
      <c r="I71" s="37"/>
    </row>
    <row r="72" spans="2:9" s="10" customFormat="1" ht="15.95" customHeight="1">
      <c r="B72" s="57">
        <v>44938</v>
      </c>
      <c r="C72" s="50">
        <v>27619</v>
      </c>
      <c r="D72" s="48" t="s">
        <v>113</v>
      </c>
      <c r="E72" s="16"/>
      <c r="F72" s="16">
        <v>720000</v>
      </c>
      <c r="G72" s="16">
        <f t="shared" si="0"/>
        <v>28579497.810000006</v>
      </c>
      <c r="H72" s="37"/>
      <c r="I72" s="37"/>
    </row>
    <row r="73" spans="2:9" s="10" customFormat="1" ht="15.95" customHeight="1">
      <c r="B73" s="57">
        <v>44938</v>
      </c>
      <c r="C73" s="50">
        <v>27613</v>
      </c>
      <c r="D73" s="48" t="s">
        <v>130</v>
      </c>
      <c r="E73" s="16"/>
      <c r="F73" s="16">
        <v>19000000</v>
      </c>
      <c r="G73" s="16">
        <f t="shared" si="0"/>
        <v>9579497.8100000061</v>
      </c>
      <c r="H73" s="37"/>
      <c r="I73" s="37"/>
    </row>
    <row r="74" spans="2:9" s="10" customFormat="1" ht="15.95" customHeight="1">
      <c r="B74" s="57">
        <v>44939</v>
      </c>
      <c r="C74" s="50">
        <v>549763843</v>
      </c>
      <c r="D74" s="48" t="s">
        <v>27</v>
      </c>
      <c r="E74" s="16">
        <v>10483110</v>
      </c>
      <c r="F74" s="16"/>
      <c r="G74" s="16">
        <f t="shared" si="0"/>
        <v>20062607.810000006</v>
      </c>
      <c r="H74" s="37"/>
      <c r="I74" s="37"/>
    </row>
    <row r="75" spans="2:9" s="10" customFormat="1" ht="15.95" customHeight="1">
      <c r="B75" s="57">
        <v>44939</v>
      </c>
      <c r="C75" s="50">
        <v>549763842</v>
      </c>
      <c r="D75" s="48" t="s">
        <v>27</v>
      </c>
      <c r="E75" s="16">
        <v>194000</v>
      </c>
      <c r="F75" s="16"/>
      <c r="G75" s="16">
        <f t="shared" si="0"/>
        <v>20256607.810000006</v>
      </c>
      <c r="H75" s="37"/>
      <c r="I75" s="37"/>
    </row>
    <row r="76" spans="2:9" s="10" customFormat="1" ht="15.95" customHeight="1">
      <c r="B76" s="57">
        <v>44939</v>
      </c>
      <c r="C76" s="50">
        <v>549763839</v>
      </c>
      <c r="D76" s="48" t="s">
        <v>27</v>
      </c>
      <c r="E76" s="16">
        <v>22500</v>
      </c>
      <c r="F76" s="16"/>
      <c r="G76" s="16">
        <f t="shared" si="0"/>
        <v>20279107.810000006</v>
      </c>
      <c r="H76" s="37"/>
      <c r="I76" s="37"/>
    </row>
    <row r="77" spans="2:9" s="10" customFormat="1" ht="15.95" customHeight="1">
      <c r="B77" s="57">
        <v>44939</v>
      </c>
      <c r="C77" s="49">
        <v>21461091</v>
      </c>
      <c r="D77" s="48" t="s">
        <v>27</v>
      </c>
      <c r="E77" s="16">
        <v>10000000</v>
      </c>
      <c r="F77" s="16"/>
      <c r="G77" s="16">
        <f t="shared" si="0"/>
        <v>30279107.810000006</v>
      </c>
      <c r="H77" s="37"/>
      <c r="I77" s="37"/>
    </row>
    <row r="78" spans="2:9" s="10" customFormat="1" ht="15.95" customHeight="1">
      <c r="B78" s="57">
        <v>44939</v>
      </c>
      <c r="C78" s="49">
        <v>27616</v>
      </c>
      <c r="D78" s="48" t="s">
        <v>108</v>
      </c>
      <c r="E78" s="16"/>
      <c r="F78" s="16">
        <v>123096.76</v>
      </c>
      <c r="G78" s="16">
        <f t="shared" si="0"/>
        <v>30156011.050000004</v>
      </c>
      <c r="H78" s="37"/>
      <c r="I78" s="37"/>
    </row>
    <row r="79" spans="2:9" s="10" customFormat="1" ht="15.95" customHeight="1">
      <c r="B79" s="57">
        <v>44939</v>
      </c>
      <c r="C79" s="50">
        <v>27618</v>
      </c>
      <c r="D79" s="48" t="s">
        <v>720</v>
      </c>
      <c r="E79" s="16"/>
      <c r="F79" s="16">
        <v>252667.1</v>
      </c>
      <c r="G79" s="16">
        <f t="shared" si="0"/>
        <v>29903343.950000003</v>
      </c>
      <c r="H79" s="37"/>
      <c r="I79" s="37"/>
    </row>
    <row r="80" spans="2:9" s="10" customFormat="1" ht="15.95" customHeight="1">
      <c r="B80" s="57">
        <v>44939</v>
      </c>
      <c r="C80" s="50">
        <v>27608</v>
      </c>
      <c r="D80" s="48" t="s">
        <v>127</v>
      </c>
      <c r="E80" s="16"/>
      <c r="F80" s="16">
        <v>396662.02</v>
      </c>
      <c r="G80" s="16">
        <f t="shared" si="0"/>
        <v>29506681.930000003</v>
      </c>
      <c r="H80" s="37"/>
      <c r="I80" s="37"/>
    </row>
    <row r="81" spans="2:9" s="10" customFormat="1" ht="15.95" customHeight="1">
      <c r="B81" s="57">
        <v>44939</v>
      </c>
      <c r="C81" s="50">
        <v>27609</v>
      </c>
      <c r="D81" s="48" t="s">
        <v>93</v>
      </c>
      <c r="E81" s="16"/>
      <c r="F81" s="16">
        <v>397582</v>
      </c>
      <c r="G81" s="16">
        <f t="shared" si="0"/>
        <v>29109099.930000003</v>
      </c>
      <c r="H81" s="37"/>
      <c r="I81" s="37"/>
    </row>
    <row r="82" spans="2:9" s="10" customFormat="1" ht="15.95" customHeight="1">
      <c r="B82" s="57">
        <v>44939</v>
      </c>
      <c r="C82" s="50">
        <v>27600</v>
      </c>
      <c r="D82" s="48" t="s">
        <v>125</v>
      </c>
      <c r="E82" s="16"/>
      <c r="F82" s="16">
        <v>401219.96</v>
      </c>
      <c r="G82" s="16">
        <f t="shared" si="0"/>
        <v>28707879.970000003</v>
      </c>
      <c r="H82" s="37"/>
      <c r="I82" s="37"/>
    </row>
    <row r="83" spans="2:9" s="10" customFormat="1" ht="15.95" customHeight="1">
      <c r="B83" s="57">
        <v>44939</v>
      </c>
      <c r="C83" s="49">
        <v>27617</v>
      </c>
      <c r="D83" s="48" t="s">
        <v>720</v>
      </c>
      <c r="E83" s="16"/>
      <c r="F83" s="16">
        <v>911864.41</v>
      </c>
      <c r="G83" s="16">
        <f t="shared" si="0"/>
        <v>27796015.560000002</v>
      </c>
      <c r="H83" s="37"/>
      <c r="I83" s="37"/>
    </row>
    <row r="84" spans="2:9" s="10" customFormat="1" ht="15.95" customHeight="1">
      <c r="B84" s="57">
        <v>44939</v>
      </c>
      <c r="C84" s="49">
        <v>27601</v>
      </c>
      <c r="D84" s="48" t="s">
        <v>728</v>
      </c>
      <c r="E84" s="16"/>
      <c r="F84" s="16">
        <v>1004287.5</v>
      </c>
      <c r="G84" s="16">
        <f t="shared" si="0"/>
        <v>26791728.060000002</v>
      </c>
      <c r="H84" s="37"/>
      <c r="I84" s="37"/>
    </row>
    <row r="85" spans="2:9" s="10" customFormat="1" ht="15.95" customHeight="1">
      <c r="B85" s="57">
        <v>44939</v>
      </c>
      <c r="C85" s="49">
        <v>27638</v>
      </c>
      <c r="D85" s="48" t="s">
        <v>113</v>
      </c>
      <c r="E85" s="16"/>
      <c r="F85" s="16">
        <v>1500000</v>
      </c>
      <c r="G85" s="16">
        <f t="shared" si="0"/>
        <v>25291728.060000002</v>
      </c>
      <c r="H85" s="37"/>
      <c r="I85" s="37"/>
    </row>
    <row r="86" spans="2:9" s="10" customFormat="1" ht="15.95" customHeight="1">
      <c r="B86" s="57">
        <v>44939</v>
      </c>
      <c r="C86" s="49">
        <v>27631</v>
      </c>
      <c r="D86" s="48" t="s">
        <v>113</v>
      </c>
      <c r="E86" s="16"/>
      <c r="F86" s="16">
        <v>10677110</v>
      </c>
      <c r="G86" s="16">
        <f t="shared" si="0"/>
        <v>14614618.060000002</v>
      </c>
      <c r="H86" s="37"/>
      <c r="I86" s="37"/>
    </row>
    <row r="87" spans="2:9" s="10" customFormat="1" ht="15.95" customHeight="1">
      <c r="B87" s="57">
        <v>44939</v>
      </c>
      <c r="C87" s="49">
        <v>29265385370</v>
      </c>
      <c r="D87" s="48" t="s">
        <v>113</v>
      </c>
      <c r="E87" s="16"/>
      <c r="F87" s="16">
        <v>5000000</v>
      </c>
      <c r="G87" s="16">
        <f t="shared" si="0"/>
        <v>9614618.0600000024</v>
      </c>
      <c r="H87" s="37"/>
      <c r="I87" s="37"/>
    </row>
    <row r="88" spans="2:9" s="10" customFormat="1" ht="15.95" customHeight="1">
      <c r="B88" s="57">
        <v>44942</v>
      </c>
      <c r="C88" s="49">
        <v>27624</v>
      </c>
      <c r="D88" s="48" t="s">
        <v>702</v>
      </c>
      <c r="E88" s="16"/>
      <c r="F88" s="16">
        <v>8186.13</v>
      </c>
      <c r="G88" s="16">
        <f t="shared" si="0"/>
        <v>9606431.9300000016</v>
      </c>
      <c r="H88" s="37"/>
      <c r="I88" s="37"/>
    </row>
    <row r="89" spans="2:9" s="10" customFormat="1" ht="15.95" customHeight="1">
      <c r="B89" s="57">
        <v>44942</v>
      </c>
      <c r="C89" s="49">
        <v>27621</v>
      </c>
      <c r="D89" s="48" t="s">
        <v>707</v>
      </c>
      <c r="E89" s="16"/>
      <c r="F89" s="16">
        <v>25152.28</v>
      </c>
      <c r="G89" s="16">
        <f t="shared" si="0"/>
        <v>9581279.6500000022</v>
      </c>
      <c r="H89" s="37"/>
      <c r="I89" s="37"/>
    </row>
    <row r="90" spans="2:9" s="10" customFormat="1" ht="15.95" customHeight="1">
      <c r="B90" s="57">
        <v>44942</v>
      </c>
      <c r="C90" s="49">
        <v>27620</v>
      </c>
      <c r="D90" s="48" t="s">
        <v>709</v>
      </c>
      <c r="E90" s="16"/>
      <c r="F90" s="16">
        <v>41715.89</v>
      </c>
      <c r="G90" s="16">
        <f t="shared" si="0"/>
        <v>9539563.7600000016</v>
      </c>
      <c r="H90" s="37"/>
      <c r="I90" s="37"/>
    </row>
    <row r="91" spans="2:9" s="10" customFormat="1" ht="15.95" customHeight="1">
      <c r="B91" s="57">
        <v>44942</v>
      </c>
      <c r="C91" s="49">
        <v>27622</v>
      </c>
      <c r="D91" s="48" t="s">
        <v>711</v>
      </c>
      <c r="E91" s="16"/>
      <c r="F91" s="16">
        <v>69764.460000000006</v>
      </c>
      <c r="G91" s="16">
        <f t="shared" si="0"/>
        <v>9469799.3000000007</v>
      </c>
      <c r="H91" s="37"/>
      <c r="I91" s="37"/>
    </row>
    <row r="92" spans="2:9" s="10" customFormat="1" ht="15.95" customHeight="1">
      <c r="B92" s="57">
        <v>44942</v>
      </c>
      <c r="C92" s="49">
        <v>27623</v>
      </c>
      <c r="D92" s="48" t="s">
        <v>718</v>
      </c>
      <c r="E92" s="16"/>
      <c r="F92" s="16">
        <v>171406.7</v>
      </c>
      <c r="G92" s="16">
        <f t="shared" si="0"/>
        <v>9298392.6000000015</v>
      </c>
      <c r="H92" s="37"/>
      <c r="I92" s="37"/>
    </row>
    <row r="93" spans="2:9" s="10" customFormat="1" ht="15.95" customHeight="1">
      <c r="B93" s="57">
        <v>44943</v>
      </c>
      <c r="C93" s="49">
        <v>21461095</v>
      </c>
      <c r="D93" s="48" t="s">
        <v>27</v>
      </c>
      <c r="E93" s="16">
        <v>10000000</v>
      </c>
      <c r="F93" s="16"/>
      <c r="G93" s="16">
        <f t="shared" si="0"/>
        <v>19298392.600000001</v>
      </c>
      <c r="H93" s="37"/>
      <c r="I93" s="37"/>
    </row>
    <row r="94" spans="2:9" s="10" customFormat="1" ht="15.95" customHeight="1">
      <c r="B94" s="57">
        <v>44943</v>
      </c>
      <c r="C94" s="49">
        <v>21461094</v>
      </c>
      <c r="D94" s="48" t="s">
        <v>27</v>
      </c>
      <c r="E94" s="16">
        <v>10000000</v>
      </c>
      <c r="F94" s="16"/>
      <c r="G94" s="16">
        <f t="shared" si="0"/>
        <v>29298392.600000001</v>
      </c>
      <c r="H94" s="37"/>
      <c r="I94" s="37"/>
    </row>
    <row r="95" spans="2:9" s="10" customFormat="1" ht="15.95" customHeight="1">
      <c r="B95" s="57">
        <v>44943</v>
      </c>
      <c r="C95" s="49">
        <v>21461141</v>
      </c>
      <c r="D95" s="48" t="s">
        <v>27</v>
      </c>
      <c r="E95" s="16">
        <v>1000000</v>
      </c>
      <c r="F95" s="16"/>
      <c r="G95" s="16">
        <f t="shared" si="0"/>
        <v>30298392.600000001</v>
      </c>
      <c r="H95" s="37"/>
      <c r="I95" s="37"/>
    </row>
    <row r="96" spans="2:9" s="10" customFormat="1" ht="15.95" customHeight="1">
      <c r="B96" s="57">
        <v>44943</v>
      </c>
      <c r="C96" s="49">
        <v>21461140</v>
      </c>
      <c r="D96" s="48" t="s">
        <v>27</v>
      </c>
      <c r="E96" s="16">
        <v>2500000</v>
      </c>
      <c r="F96" s="16"/>
      <c r="G96" s="16">
        <f t="shared" si="0"/>
        <v>32798392.600000001</v>
      </c>
      <c r="H96" s="37"/>
      <c r="I96" s="37"/>
    </row>
    <row r="97" spans="2:9" s="10" customFormat="1" ht="15.95" customHeight="1">
      <c r="B97" s="57">
        <v>44943</v>
      </c>
      <c r="C97" s="49">
        <v>21820218</v>
      </c>
      <c r="D97" s="48" t="s">
        <v>27</v>
      </c>
      <c r="E97" s="16">
        <v>10000000</v>
      </c>
      <c r="F97" s="16"/>
      <c r="G97" s="16">
        <f t="shared" si="0"/>
        <v>42798392.600000001</v>
      </c>
      <c r="H97" s="37"/>
      <c r="I97" s="37"/>
    </row>
    <row r="98" spans="2:9" s="10" customFormat="1" ht="15.95" customHeight="1">
      <c r="B98" s="57">
        <v>44943</v>
      </c>
      <c r="C98" s="49">
        <v>27645</v>
      </c>
      <c r="D98" s="48" t="s">
        <v>703</v>
      </c>
      <c r="E98" s="16"/>
      <c r="F98" s="16">
        <v>15672.01</v>
      </c>
      <c r="G98" s="16">
        <f t="shared" si="0"/>
        <v>42782720.590000004</v>
      </c>
      <c r="H98" s="37"/>
      <c r="I98" s="37"/>
    </row>
    <row r="99" spans="2:9" s="10" customFormat="1" ht="15.95" customHeight="1">
      <c r="B99" s="57">
        <v>44943</v>
      </c>
      <c r="C99" s="49">
        <v>27647</v>
      </c>
      <c r="D99" s="48" t="s">
        <v>713</v>
      </c>
      <c r="E99" s="16"/>
      <c r="F99" s="16">
        <v>79386.89</v>
      </c>
      <c r="G99" s="16">
        <f t="shared" si="0"/>
        <v>42703333.700000003</v>
      </c>
      <c r="H99" s="37"/>
      <c r="I99" s="37"/>
    </row>
    <row r="100" spans="2:9" s="10" customFormat="1" ht="15.95" customHeight="1">
      <c r="B100" s="57">
        <v>44943</v>
      </c>
      <c r="C100" s="49">
        <v>27646</v>
      </c>
      <c r="D100" s="48" t="s">
        <v>94</v>
      </c>
      <c r="E100" s="16"/>
      <c r="F100" s="16">
        <v>164146.60999999999</v>
      </c>
      <c r="G100" s="16">
        <f t="shared" si="0"/>
        <v>42539187.090000004</v>
      </c>
      <c r="H100" s="37"/>
      <c r="I100" s="37"/>
    </row>
    <row r="101" spans="2:9" s="10" customFormat="1" ht="15.95" customHeight="1">
      <c r="B101" s="57">
        <v>44943</v>
      </c>
      <c r="C101" s="49">
        <v>27632</v>
      </c>
      <c r="D101" s="48" t="s">
        <v>131</v>
      </c>
      <c r="E101" s="16"/>
      <c r="F101" s="16">
        <v>221342.4</v>
      </c>
      <c r="G101" s="16">
        <f t="shared" ref="G101:G123" si="1">+G100+E101-F101</f>
        <v>42317844.690000005</v>
      </c>
      <c r="H101" s="37"/>
      <c r="I101" s="37"/>
    </row>
    <row r="102" spans="2:9" s="10" customFormat="1" ht="15.95" customHeight="1">
      <c r="B102" s="57">
        <v>44943</v>
      </c>
      <c r="C102" s="49">
        <v>27649</v>
      </c>
      <c r="D102" s="48" t="s">
        <v>725</v>
      </c>
      <c r="E102" s="16"/>
      <c r="F102" s="16">
        <v>358396.72</v>
      </c>
      <c r="G102" s="16">
        <f t="shared" si="1"/>
        <v>41959447.970000006</v>
      </c>
      <c r="H102" s="37"/>
      <c r="I102" s="37"/>
    </row>
    <row r="103" spans="2:9" s="10" customFormat="1" ht="15.95" customHeight="1">
      <c r="B103" s="57">
        <v>44943</v>
      </c>
      <c r="C103" s="49">
        <v>27643</v>
      </c>
      <c r="D103" s="48" t="s">
        <v>109</v>
      </c>
      <c r="E103" s="16"/>
      <c r="F103" s="16">
        <v>368904</v>
      </c>
      <c r="G103" s="16">
        <f t="shared" si="1"/>
        <v>41590543.970000006</v>
      </c>
      <c r="H103" s="37"/>
      <c r="I103" s="37"/>
    </row>
    <row r="104" spans="2:9" s="10" customFormat="1" ht="15.95" customHeight="1">
      <c r="B104" s="57">
        <v>44943</v>
      </c>
      <c r="C104" s="49">
        <v>27625</v>
      </c>
      <c r="D104" s="48" t="s">
        <v>99</v>
      </c>
      <c r="E104" s="16"/>
      <c r="F104" s="16">
        <v>551000</v>
      </c>
      <c r="G104" s="16">
        <f t="shared" si="1"/>
        <v>41039543.970000006</v>
      </c>
      <c r="H104" s="37"/>
      <c r="I104" s="37"/>
    </row>
    <row r="105" spans="2:9" s="10" customFormat="1" ht="15.95" customHeight="1">
      <c r="B105" s="57">
        <v>44943</v>
      </c>
      <c r="C105" s="49">
        <v>27626</v>
      </c>
      <c r="D105" s="48" t="s">
        <v>99</v>
      </c>
      <c r="E105" s="16"/>
      <c r="F105" s="16">
        <v>551000</v>
      </c>
      <c r="G105" s="16">
        <f t="shared" si="1"/>
        <v>40488543.970000006</v>
      </c>
      <c r="H105" s="37"/>
      <c r="I105" s="37"/>
    </row>
    <row r="106" spans="2:9" s="10" customFormat="1" ht="15.95" customHeight="1">
      <c r="B106" s="57">
        <v>44943</v>
      </c>
      <c r="C106" s="49">
        <v>27648</v>
      </c>
      <c r="D106" s="48" t="s">
        <v>109</v>
      </c>
      <c r="E106" s="16"/>
      <c r="F106" s="16">
        <v>773775</v>
      </c>
      <c r="G106" s="16">
        <f t="shared" si="1"/>
        <v>39714768.970000006</v>
      </c>
      <c r="H106" s="37"/>
      <c r="I106" s="37"/>
    </row>
    <row r="107" spans="2:9" s="10" customFormat="1" ht="15.95" customHeight="1">
      <c r="B107" s="57">
        <v>44943</v>
      </c>
      <c r="C107" s="49">
        <v>27650</v>
      </c>
      <c r="D107" s="48" t="s">
        <v>90</v>
      </c>
      <c r="E107" s="16"/>
      <c r="F107" s="16">
        <v>973050.42</v>
      </c>
      <c r="G107" s="16">
        <f t="shared" si="1"/>
        <v>38741718.550000004</v>
      </c>
      <c r="H107" s="37"/>
      <c r="I107" s="37"/>
    </row>
    <row r="108" spans="2:9" s="10" customFormat="1" ht="15.95" customHeight="1">
      <c r="B108" s="57">
        <v>44943</v>
      </c>
      <c r="C108" s="49">
        <v>27633</v>
      </c>
      <c r="D108" s="48" t="s">
        <v>131</v>
      </c>
      <c r="E108" s="16"/>
      <c r="F108" s="16">
        <v>1106712</v>
      </c>
      <c r="G108" s="16">
        <f t="shared" si="1"/>
        <v>37635006.550000004</v>
      </c>
      <c r="H108" s="37"/>
      <c r="I108" s="37"/>
    </row>
    <row r="109" spans="2:9" s="10" customFormat="1" ht="15.95" customHeight="1">
      <c r="B109" s="57">
        <v>44943</v>
      </c>
      <c r="C109" s="49">
        <v>27636</v>
      </c>
      <c r="D109" s="48" t="s">
        <v>111</v>
      </c>
      <c r="E109" s="16"/>
      <c r="F109" s="16">
        <v>1317333.31</v>
      </c>
      <c r="G109" s="16">
        <f t="shared" si="1"/>
        <v>36317673.240000002</v>
      </c>
      <c r="H109" s="37"/>
      <c r="I109" s="37"/>
    </row>
    <row r="110" spans="2:9" s="10" customFormat="1" ht="15.95" customHeight="1">
      <c r="B110" s="57">
        <v>44943</v>
      </c>
      <c r="C110" s="49">
        <v>27642</v>
      </c>
      <c r="D110" s="48" t="s">
        <v>111</v>
      </c>
      <c r="E110" s="16"/>
      <c r="F110" s="16">
        <v>1317333.31</v>
      </c>
      <c r="G110" s="16">
        <f t="shared" si="1"/>
        <v>35000339.93</v>
      </c>
      <c r="H110" s="37"/>
      <c r="I110" s="37"/>
    </row>
    <row r="111" spans="2:9" s="10" customFormat="1" ht="15.95" customHeight="1">
      <c r="B111" s="57">
        <v>44943</v>
      </c>
      <c r="C111" s="49">
        <v>27640</v>
      </c>
      <c r="D111" s="48" t="s">
        <v>731</v>
      </c>
      <c r="E111" s="16"/>
      <c r="F111" s="16">
        <v>1456666.62</v>
      </c>
      <c r="G111" s="16">
        <f t="shared" si="1"/>
        <v>33543673.309999999</v>
      </c>
      <c r="H111" s="37"/>
      <c r="I111" s="37"/>
    </row>
    <row r="112" spans="2:9" s="10" customFormat="1" ht="15.95" customHeight="1">
      <c r="B112" s="57">
        <v>44943</v>
      </c>
      <c r="C112" s="49">
        <v>27641</v>
      </c>
      <c r="D112" s="48" t="s">
        <v>731</v>
      </c>
      <c r="E112" s="16"/>
      <c r="F112" s="16">
        <v>1456666.62</v>
      </c>
      <c r="G112" s="16">
        <f t="shared" si="1"/>
        <v>32087006.689999998</v>
      </c>
      <c r="H112" s="37"/>
      <c r="I112" s="37"/>
    </row>
    <row r="113" spans="2:9" s="10" customFormat="1" ht="15.95" customHeight="1">
      <c r="B113" s="57">
        <v>44943</v>
      </c>
      <c r="C113" s="49">
        <v>27627</v>
      </c>
      <c r="D113" s="48" t="s">
        <v>79</v>
      </c>
      <c r="E113" s="16"/>
      <c r="F113" s="16">
        <v>1980074.72</v>
      </c>
      <c r="G113" s="16">
        <f t="shared" si="1"/>
        <v>30106931.969999999</v>
      </c>
      <c r="H113" s="37"/>
      <c r="I113" s="37"/>
    </row>
    <row r="114" spans="2:9" s="10" customFormat="1" ht="15.95" customHeight="1">
      <c r="B114" s="57">
        <v>44943</v>
      </c>
      <c r="C114" s="49">
        <v>27630</v>
      </c>
      <c r="D114" s="48" t="s">
        <v>79</v>
      </c>
      <c r="E114" s="16"/>
      <c r="F114" s="16">
        <v>2067833.62</v>
      </c>
      <c r="G114" s="16">
        <f t="shared" si="1"/>
        <v>28039098.349999998</v>
      </c>
      <c r="H114" s="37"/>
      <c r="I114" s="37"/>
    </row>
    <row r="115" spans="2:9" s="10" customFormat="1" ht="15.95" customHeight="1">
      <c r="B115" s="57">
        <v>44943</v>
      </c>
      <c r="C115" s="49">
        <v>27629</v>
      </c>
      <c r="D115" s="48" t="s">
        <v>78</v>
      </c>
      <c r="E115" s="16"/>
      <c r="F115" s="16">
        <v>2402809.66</v>
      </c>
      <c r="G115" s="16">
        <f t="shared" si="1"/>
        <v>25636288.689999998</v>
      </c>
      <c r="H115" s="37"/>
      <c r="I115" s="37"/>
    </row>
    <row r="116" spans="2:9" s="10" customFormat="1" ht="15.95" customHeight="1">
      <c r="B116" s="57">
        <v>44943</v>
      </c>
      <c r="C116" s="49">
        <v>27628</v>
      </c>
      <c r="D116" s="48" t="s">
        <v>78</v>
      </c>
      <c r="E116" s="16"/>
      <c r="F116" s="16">
        <v>2407933.3199999998</v>
      </c>
      <c r="G116" s="16">
        <f t="shared" si="1"/>
        <v>23228355.369999997</v>
      </c>
      <c r="H116" s="37"/>
      <c r="I116" s="37"/>
    </row>
    <row r="117" spans="2:9" s="10" customFormat="1" ht="15.95" customHeight="1">
      <c r="B117" s="57">
        <v>44943</v>
      </c>
      <c r="C117" s="49">
        <v>27634</v>
      </c>
      <c r="D117" s="48" t="s">
        <v>110</v>
      </c>
      <c r="E117" s="16"/>
      <c r="F117" s="16">
        <v>2413105.2799999998</v>
      </c>
      <c r="G117" s="16">
        <f t="shared" si="1"/>
        <v>20815250.089999996</v>
      </c>
      <c r="H117" s="37"/>
      <c r="I117" s="37"/>
    </row>
    <row r="118" spans="2:9" s="10" customFormat="1" ht="15.95" customHeight="1">
      <c r="B118" s="57">
        <v>44943</v>
      </c>
      <c r="C118" s="49">
        <v>27635</v>
      </c>
      <c r="D118" s="48" t="s">
        <v>110</v>
      </c>
      <c r="E118" s="16"/>
      <c r="F118" s="16">
        <v>2487416.39</v>
      </c>
      <c r="G118" s="16">
        <f t="shared" si="1"/>
        <v>18327833.699999996</v>
      </c>
      <c r="H118" s="37"/>
      <c r="I118" s="37"/>
    </row>
    <row r="119" spans="2:9" s="10" customFormat="1" ht="15.95" customHeight="1">
      <c r="B119" s="57">
        <v>44943</v>
      </c>
      <c r="C119" s="49">
        <v>27637</v>
      </c>
      <c r="D119" s="48" t="s">
        <v>732</v>
      </c>
      <c r="E119" s="16"/>
      <c r="F119" s="16">
        <v>3274460.01</v>
      </c>
      <c r="G119" s="16">
        <f t="shared" si="1"/>
        <v>15053373.689999996</v>
      </c>
      <c r="H119" s="37"/>
      <c r="I119" s="37"/>
    </row>
    <row r="120" spans="2:9" s="10" customFormat="1" ht="15.95" customHeight="1">
      <c r="B120" s="57">
        <v>44943</v>
      </c>
      <c r="C120" s="49">
        <v>27639</v>
      </c>
      <c r="D120" s="48" t="s">
        <v>732</v>
      </c>
      <c r="E120" s="16"/>
      <c r="F120" s="16">
        <v>3274460.01</v>
      </c>
      <c r="G120" s="16">
        <f t="shared" si="1"/>
        <v>11778913.679999996</v>
      </c>
      <c r="H120" s="37"/>
      <c r="I120" s="37"/>
    </row>
    <row r="121" spans="2:9" s="10" customFormat="1" ht="15.95" customHeight="1">
      <c r="B121" s="57">
        <v>44943</v>
      </c>
      <c r="C121" s="49">
        <v>29305119558</v>
      </c>
      <c r="D121" s="48" t="s">
        <v>113</v>
      </c>
      <c r="E121" s="16"/>
      <c r="F121" s="16">
        <v>2000000</v>
      </c>
      <c r="G121" s="16">
        <f t="shared" si="1"/>
        <v>9778913.679999996</v>
      </c>
      <c r="H121" s="37"/>
      <c r="I121" s="37"/>
    </row>
    <row r="122" spans="2:9" s="10" customFormat="1" ht="15.95" customHeight="1">
      <c r="B122" s="57">
        <v>44944</v>
      </c>
      <c r="C122" s="49">
        <v>29314965761</v>
      </c>
      <c r="D122" s="48" t="s">
        <v>737</v>
      </c>
      <c r="E122" s="16">
        <v>1100000</v>
      </c>
      <c r="F122" s="16"/>
      <c r="G122" s="16">
        <f t="shared" si="1"/>
        <v>10878913.679999996</v>
      </c>
      <c r="H122" s="37"/>
      <c r="I122" s="37"/>
    </row>
    <row r="123" spans="2:9" s="10" customFormat="1" ht="15.95" customHeight="1">
      <c r="B123" s="57">
        <v>44944</v>
      </c>
      <c r="C123" s="49">
        <v>27660</v>
      </c>
      <c r="D123" s="48" t="s">
        <v>708</v>
      </c>
      <c r="E123" s="16"/>
      <c r="F123" s="16">
        <v>36000</v>
      </c>
      <c r="G123" s="16">
        <f t="shared" si="1"/>
        <v>10842913.679999996</v>
      </c>
      <c r="H123" s="37"/>
      <c r="I123" s="37"/>
    </row>
    <row r="124" spans="2:9" s="10" customFormat="1" ht="15.95" customHeight="1">
      <c r="B124" s="57">
        <v>44944</v>
      </c>
      <c r="C124" s="49">
        <v>27652</v>
      </c>
      <c r="D124" s="48" t="s">
        <v>73</v>
      </c>
      <c r="E124" s="16"/>
      <c r="F124" s="16">
        <v>613306.48</v>
      </c>
      <c r="G124" s="16">
        <f t="shared" si="0"/>
        <v>10229607.199999996</v>
      </c>
      <c r="H124" s="37"/>
      <c r="I124" s="37"/>
    </row>
    <row r="125" spans="2:9" s="10" customFormat="1" ht="15.95" customHeight="1">
      <c r="B125" s="57">
        <v>44944</v>
      </c>
      <c r="C125" s="49">
        <v>27654</v>
      </c>
      <c r="D125" s="48" t="s">
        <v>128</v>
      </c>
      <c r="E125" s="16"/>
      <c r="F125" s="16">
        <v>777278.56</v>
      </c>
      <c r="G125" s="16">
        <f t="shared" si="0"/>
        <v>9452328.639999995</v>
      </c>
      <c r="H125" s="37"/>
      <c r="I125" s="37"/>
    </row>
    <row r="126" spans="2:9" s="10" customFormat="1" ht="15.95" customHeight="1">
      <c r="B126" s="57">
        <v>44945</v>
      </c>
      <c r="C126" s="49">
        <v>555548162</v>
      </c>
      <c r="D126" s="48" t="s">
        <v>27</v>
      </c>
      <c r="E126" s="16">
        <v>102600</v>
      </c>
      <c r="F126" s="16"/>
      <c r="G126" s="16">
        <f t="shared" si="0"/>
        <v>9554928.639999995</v>
      </c>
      <c r="H126" s="37"/>
      <c r="I126" s="37"/>
    </row>
    <row r="127" spans="2:9" s="10" customFormat="1" ht="15.95" customHeight="1">
      <c r="B127" s="57">
        <v>44945</v>
      </c>
      <c r="C127" s="49">
        <v>555548161</v>
      </c>
      <c r="D127" s="48" t="s">
        <v>27</v>
      </c>
      <c r="E127" s="16">
        <v>15000</v>
      </c>
      <c r="F127" s="16"/>
      <c r="G127" s="16">
        <f t="shared" si="0"/>
        <v>9569928.639999995</v>
      </c>
      <c r="H127" s="37"/>
      <c r="I127" s="37"/>
    </row>
    <row r="128" spans="2:9" s="10" customFormat="1" ht="15.95" customHeight="1">
      <c r="B128" s="57">
        <v>44945</v>
      </c>
      <c r="C128" s="49">
        <v>555548159</v>
      </c>
      <c r="D128" s="48" t="s">
        <v>27</v>
      </c>
      <c r="E128" s="16">
        <v>4645830</v>
      </c>
      <c r="F128" s="16"/>
      <c r="G128" s="16">
        <f t="shared" si="0"/>
        <v>14215758.639999995</v>
      </c>
      <c r="H128" s="37"/>
      <c r="I128" s="37"/>
    </row>
    <row r="129" spans="2:9" s="10" customFormat="1" ht="15.95" customHeight="1">
      <c r="B129" s="57">
        <v>44945</v>
      </c>
      <c r="C129" s="49">
        <v>555548156</v>
      </c>
      <c r="D129" s="48" t="s">
        <v>27</v>
      </c>
      <c r="E129" s="16">
        <v>4728085</v>
      </c>
      <c r="F129" s="16"/>
      <c r="G129" s="16">
        <f t="shared" si="0"/>
        <v>18943843.639999993</v>
      </c>
      <c r="H129" s="37"/>
      <c r="I129" s="37"/>
    </row>
    <row r="130" spans="2:9" s="10" customFormat="1" ht="15.95" customHeight="1">
      <c r="B130" s="57">
        <v>44945</v>
      </c>
      <c r="C130" s="49">
        <v>27651</v>
      </c>
      <c r="D130" s="48" t="s">
        <v>106</v>
      </c>
      <c r="E130" s="16"/>
      <c r="F130" s="16">
        <v>36932.89</v>
      </c>
      <c r="G130" s="16">
        <f t="shared" si="0"/>
        <v>18906910.749999993</v>
      </c>
      <c r="H130" s="37"/>
      <c r="I130" s="37"/>
    </row>
    <row r="131" spans="2:9" s="10" customFormat="1" ht="15.95" customHeight="1">
      <c r="B131" s="57">
        <v>44945</v>
      </c>
      <c r="C131" s="49">
        <v>27667</v>
      </c>
      <c r="D131" s="48" t="s">
        <v>113</v>
      </c>
      <c r="E131" s="16"/>
      <c r="F131" s="16">
        <v>2718900</v>
      </c>
      <c r="G131" s="16">
        <f t="shared" si="0"/>
        <v>16188010.749999993</v>
      </c>
      <c r="H131" s="37"/>
      <c r="I131" s="37"/>
    </row>
    <row r="132" spans="2:9" s="10" customFormat="1" ht="15.95" customHeight="1">
      <c r="B132" s="57">
        <v>44945</v>
      </c>
      <c r="C132" s="49">
        <v>27668</v>
      </c>
      <c r="D132" s="48" t="s">
        <v>113</v>
      </c>
      <c r="E132" s="16"/>
      <c r="F132" s="16">
        <v>6655015</v>
      </c>
      <c r="G132" s="16">
        <f t="shared" si="0"/>
        <v>9532995.7499999925</v>
      </c>
      <c r="H132" s="37"/>
      <c r="I132" s="37"/>
    </row>
    <row r="133" spans="2:9" s="10" customFormat="1" ht="15.95" customHeight="1">
      <c r="B133" s="57">
        <v>44945</v>
      </c>
      <c r="C133" s="49">
        <v>29325034792</v>
      </c>
      <c r="D133" s="48" t="s">
        <v>113</v>
      </c>
      <c r="E133" s="16"/>
      <c r="F133" s="16">
        <v>100000</v>
      </c>
      <c r="G133" s="16">
        <f t="shared" si="0"/>
        <v>9432995.7499999925</v>
      </c>
      <c r="H133" s="37"/>
      <c r="I133" s="37"/>
    </row>
    <row r="134" spans="2:9" s="10" customFormat="1" ht="15.95" customHeight="1">
      <c r="B134" s="57">
        <v>44946</v>
      </c>
      <c r="C134" s="49">
        <v>21458789</v>
      </c>
      <c r="D134" s="48" t="s">
        <v>27</v>
      </c>
      <c r="E134" s="16">
        <v>15000000</v>
      </c>
      <c r="F134" s="16"/>
      <c r="G134" s="16">
        <f t="shared" si="0"/>
        <v>24432995.749999993</v>
      </c>
      <c r="H134" s="37"/>
      <c r="I134" s="37"/>
    </row>
    <row r="135" spans="2:9" s="10" customFormat="1" ht="15.95" customHeight="1">
      <c r="B135" s="57">
        <v>44946</v>
      </c>
      <c r="C135" s="49">
        <v>27656</v>
      </c>
      <c r="D135" s="48" t="s">
        <v>722</v>
      </c>
      <c r="E135" s="16"/>
      <c r="F135" s="16">
        <v>271200</v>
      </c>
      <c r="G135" s="16">
        <f t="shared" si="0"/>
        <v>24161795.749999993</v>
      </c>
      <c r="H135" s="37"/>
      <c r="I135" s="37"/>
    </row>
    <row r="136" spans="2:9" s="10" customFormat="1" ht="15.95" customHeight="1">
      <c r="B136" s="57">
        <v>44946</v>
      </c>
      <c r="C136" s="49">
        <v>27657</v>
      </c>
      <c r="D136" s="48" t="s">
        <v>715</v>
      </c>
      <c r="E136" s="16"/>
      <c r="F136" s="16">
        <v>90400</v>
      </c>
      <c r="G136" s="16">
        <f t="shared" si="0"/>
        <v>24071395.749999993</v>
      </c>
      <c r="H136" s="37"/>
      <c r="I136" s="37"/>
    </row>
    <row r="137" spans="2:9" s="10" customFormat="1" ht="15.95" customHeight="1">
      <c r="B137" s="57">
        <v>44946</v>
      </c>
      <c r="C137" s="49">
        <v>27658</v>
      </c>
      <c r="D137" s="48" t="s">
        <v>716</v>
      </c>
      <c r="E137" s="16"/>
      <c r="F137" s="16">
        <v>90400</v>
      </c>
      <c r="G137" s="16">
        <f t="shared" si="0"/>
        <v>23980995.749999993</v>
      </c>
      <c r="H137" s="37"/>
      <c r="I137" s="37"/>
    </row>
    <row r="138" spans="2:9" s="10" customFormat="1" ht="15.95" customHeight="1">
      <c r="B138" s="57">
        <v>44946</v>
      </c>
      <c r="C138" s="49">
        <v>27659</v>
      </c>
      <c r="D138" s="48" t="s">
        <v>107</v>
      </c>
      <c r="E138" s="16"/>
      <c r="F138" s="16">
        <v>86903.12</v>
      </c>
      <c r="G138" s="16">
        <f t="shared" si="0"/>
        <v>23894092.629999992</v>
      </c>
      <c r="H138" s="37"/>
      <c r="I138" s="37"/>
    </row>
    <row r="139" spans="2:9" s="10" customFormat="1" ht="15.95" customHeight="1">
      <c r="B139" s="57">
        <v>44946</v>
      </c>
      <c r="C139" s="49">
        <v>27661</v>
      </c>
      <c r="D139" s="48" t="s">
        <v>37</v>
      </c>
      <c r="E139" s="16"/>
      <c r="F139" s="16">
        <v>279960</v>
      </c>
      <c r="G139" s="16">
        <f t="shared" si="0"/>
        <v>23614132.629999992</v>
      </c>
      <c r="H139" s="37"/>
      <c r="I139" s="37"/>
    </row>
    <row r="140" spans="2:9" s="10" customFormat="1" ht="15.95" customHeight="1">
      <c r="B140" s="57">
        <v>44946</v>
      </c>
      <c r="C140" s="49">
        <v>27662</v>
      </c>
      <c r="D140" s="48" t="s">
        <v>39</v>
      </c>
      <c r="E140" s="16"/>
      <c r="F140" s="16">
        <v>630975.93000000005</v>
      </c>
      <c r="G140" s="16">
        <f t="shared" si="0"/>
        <v>22983156.699999992</v>
      </c>
      <c r="H140" s="37"/>
      <c r="I140" s="37"/>
    </row>
    <row r="141" spans="2:9" s="10" customFormat="1" ht="15.95" customHeight="1">
      <c r="B141" s="57">
        <v>44946</v>
      </c>
      <c r="C141" s="49">
        <v>27666</v>
      </c>
      <c r="D141" s="48" t="s">
        <v>704</v>
      </c>
      <c r="E141" s="16"/>
      <c r="F141" s="16">
        <v>21715.89</v>
      </c>
      <c r="G141" s="16">
        <f t="shared" si="0"/>
        <v>22961440.809999991</v>
      </c>
      <c r="H141" s="37"/>
      <c r="I141" s="37"/>
    </row>
    <row r="142" spans="2:9" s="10" customFormat="1" ht="15.95" customHeight="1">
      <c r="B142" s="57">
        <v>44946</v>
      </c>
      <c r="C142" s="49">
        <v>27675</v>
      </c>
      <c r="D142" s="48" t="s">
        <v>113</v>
      </c>
      <c r="E142" s="16"/>
      <c r="F142" s="16">
        <v>5000000</v>
      </c>
      <c r="G142" s="16">
        <f t="shared" si="0"/>
        <v>17961440.809999991</v>
      </c>
      <c r="H142" s="37"/>
      <c r="I142" s="37"/>
    </row>
    <row r="143" spans="2:9" s="10" customFormat="1" ht="15.95" customHeight="1">
      <c r="B143" s="57">
        <v>44946</v>
      </c>
      <c r="C143" s="49">
        <v>27676</v>
      </c>
      <c r="D143" s="48" t="s">
        <v>113</v>
      </c>
      <c r="E143" s="16"/>
      <c r="F143" s="16">
        <v>5000000</v>
      </c>
      <c r="G143" s="16">
        <f t="shared" si="0"/>
        <v>12961440.809999991</v>
      </c>
      <c r="H143" s="37"/>
      <c r="I143" s="37"/>
    </row>
    <row r="144" spans="2:9" s="10" customFormat="1" ht="15.95" customHeight="1">
      <c r="B144" s="57">
        <v>44946</v>
      </c>
      <c r="C144" s="49">
        <v>29333478482</v>
      </c>
      <c r="D144" s="48" t="s">
        <v>113</v>
      </c>
      <c r="E144" s="16"/>
      <c r="F144" s="16">
        <v>3400000</v>
      </c>
      <c r="G144" s="16">
        <f t="shared" si="0"/>
        <v>9561440.8099999912</v>
      </c>
      <c r="H144" s="37"/>
      <c r="I144" s="37"/>
    </row>
    <row r="145" spans="2:9" s="10" customFormat="1" ht="15.95" customHeight="1">
      <c r="B145" s="57">
        <v>44949</v>
      </c>
      <c r="C145" s="49">
        <v>555550679</v>
      </c>
      <c r="D145" s="48" t="s">
        <v>27</v>
      </c>
      <c r="E145" s="16">
        <v>12500</v>
      </c>
      <c r="F145" s="16"/>
      <c r="G145" s="16">
        <f t="shared" si="0"/>
        <v>9573940.8099999912</v>
      </c>
      <c r="H145" s="37"/>
      <c r="I145" s="37"/>
    </row>
    <row r="146" spans="2:9" s="10" customFormat="1" ht="15.95" customHeight="1">
      <c r="B146" s="57">
        <v>44949</v>
      </c>
      <c r="C146" s="49">
        <v>555552000</v>
      </c>
      <c r="D146" s="48" t="s">
        <v>27</v>
      </c>
      <c r="E146" s="16">
        <v>6600</v>
      </c>
      <c r="F146" s="16"/>
      <c r="G146" s="16">
        <f t="shared" si="0"/>
        <v>9580540.8099999912</v>
      </c>
      <c r="H146" s="37"/>
      <c r="I146" s="37"/>
    </row>
    <row r="147" spans="2:9" s="10" customFormat="1" ht="15.95" customHeight="1">
      <c r="B147" s="57">
        <v>44949</v>
      </c>
      <c r="C147" s="49">
        <v>555551999</v>
      </c>
      <c r="D147" s="48" t="s">
        <v>27</v>
      </c>
      <c r="E147" s="16">
        <v>3546500</v>
      </c>
      <c r="F147" s="16"/>
      <c r="G147" s="16">
        <f t="shared" si="0"/>
        <v>13127040.809999991</v>
      </c>
      <c r="H147" s="37"/>
      <c r="I147" s="37"/>
    </row>
    <row r="148" spans="2:9" s="10" customFormat="1" ht="15.95" customHeight="1">
      <c r="B148" s="57">
        <v>44949</v>
      </c>
      <c r="C148" s="49">
        <v>21458788</v>
      </c>
      <c r="D148" s="48" t="s">
        <v>27</v>
      </c>
      <c r="E148" s="16">
        <v>15000000</v>
      </c>
      <c r="F148" s="16"/>
      <c r="G148" s="16">
        <f t="shared" si="0"/>
        <v>28127040.809999991</v>
      </c>
      <c r="H148" s="37"/>
      <c r="I148" s="37"/>
    </row>
    <row r="149" spans="2:9" s="10" customFormat="1" ht="15.95" customHeight="1">
      <c r="B149" s="57">
        <v>44949</v>
      </c>
      <c r="C149" s="49">
        <v>27663</v>
      </c>
      <c r="D149" s="48" t="s">
        <v>91</v>
      </c>
      <c r="E149" s="16"/>
      <c r="F149" s="16">
        <v>259638</v>
      </c>
      <c r="G149" s="16">
        <f t="shared" si="0"/>
        <v>27867402.809999991</v>
      </c>
      <c r="H149" s="37"/>
      <c r="I149" s="37"/>
    </row>
    <row r="150" spans="2:9" s="10" customFormat="1" ht="15.95" customHeight="1">
      <c r="B150" s="57">
        <v>44949</v>
      </c>
      <c r="C150" s="49">
        <v>27669</v>
      </c>
      <c r="D150" s="48" t="s">
        <v>729</v>
      </c>
      <c r="E150" s="16"/>
      <c r="F150" s="16">
        <v>1127208.25</v>
      </c>
      <c r="G150" s="16">
        <f t="shared" si="0"/>
        <v>26740194.559999991</v>
      </c>
      <c r="H150" s="37"/>
      <c r="I150" s="37"/>
    </row>
    <row r="151" spans="2:9" s="10" customFormat="1" ht="15.95" customHeight="1">
      <c r="B151" s="57">
        <v>44949</v>
      </c>
      <c r="C151" s="49">
        <v>27682</v>
      </c>
      <c r="D151" s="48" t="s">
        <v>113</v>
      </c>
      <c r="E151" s="16"/>
      <c r="F151" s="16">
        <v>1200000</v>
      </c>
      <c r="G151" s="16">
        <f t="shared" si="0"/>
        <v>25540194.559999991</v>
      </c>
      <c r="H151" s="37"/>
      <c r="I151" s="37"/>
    </row>
    <row r="152" spans="2:9" s="10" customFormat="1" ht="15.95" customHeight="1">
      <c r="B152" s="57">
        <v>44949</v>
      </c>
      <c r="C152" s="49">
        <v>27664</v>
      </c>
      <c r="D152" s="48" t="s">
        <v>91</v>
      </c>
      <c r="E152" s="16"/>
      <c r="F152" s="16">
        <v>1400036.07</v>
      </c>
      <c r="G152" s="16">
        <f t="shared" si="0"/>
        <v>24140158.489999991</v>
      </c>
      <c r="H152" s="37"/>
      <c r="I152" s="37"/>
    </row>
    <row r="153" spans="2:9" s="10" customFormat="1" ht="15.95" customHeight="1">
      <c r="B153" s="57">
        <v>44949</v>
      </c>
      <c r="C153" s="49">
        <v>27683</v>
      </c>
      <c r="D153" s="48" t="s">
        <v>113</v>
      </c>
      <c r="E153" s="16"/>
      <c r="F153" s="16">
        <v>2346500</v>
      </c>
      <c r="G153" s="16">
        <f t="shared" si="0"/>
        <v>21793658.489999991</v>
      </c>
      <c r="H153" s="37"/>
      <c r="I153" s="37"/>
    </row>
    <row r="154" spans="2:9" s="10" customFormat="1" ht="15.95" customHeight="1">
      <c r="B154" s="57">
        <v>44949</v>
      </c>
      <c r="C154" s="49">
        <v>27687</v>
      </c>
      <c r="D154" s="48" t="s">
        <v>113</v>
      </c>
      <c r="E154" s="16"/>
      <c r="F154" s="16">
        <v>4000000</v>
      </c>
      <c r="G154" s="16">
        <f t="shared" si="0"/>
        <v>17793658.489999991</v>
      </c>
      <c r="H154" s="37"/>
      <c r="I154" s="37"/>
    </row>
    <row r="155" spans="2:9" s="10" customFormat="1" ht="15.95" customHeight="1">
      <c r="B155" s="57">
        <v>44949</v>
      </c>
      <c r="C155" s="49">
        <v>27672</v>
      </c>
      <c r="D155" s="48" t="s">
        <v>129</v>
      </c>
      <c r="E155" s="16"/>
      <c r="F155" s="16">
        <v>6800000</v>
      </c>
      <c r="G155" s="16">
        <f t="shared" si="0"/>
        <v>10993658.489999991</v>
      </c>
      <c r="H155" s="37"/>
      <c r="I155" s="37"/>
    </row>
    <row r="156" spans="2:9" s="10" customFormat="1" ht="15.95" customHeight="1">
      <c r="B156" s="57">
        <v>44949</v>
      </c>
      <c r="C156" s="49">
        <v>29361330667</v>
      </c>
      <c r="D156" s="48" t="s">
        <v>113</v>
      </c>
      <c r="E156" s="16"/>
      <c r="F156" s="16">
        <v>1300000</v>
      </c>
      <c r="G156" s="16">
        <f t="shared" si="0"/>
        <v>9693658.4899999909</v>
      </c>
      <c r="H156" s="37"/>
      <c r="I156" s="37"/>
    </row>
    <row r="157" spans="2:9" s="10" customFormat="1" ht="15.95" customHeight="1">
      <c r="B157" s="57">
        <v>44950</v>
      </c>
      <c r="C157" s="49">
        <v>399693188</v>
      </c>
      <c r="D157" s="48" t="s">
        <v>27</v>
      </c>
      <c r="E157" s="16">
        <v>7500</v>
      </c>
      <c r="F157" s="16"/>
      <c r="G157" s="16">
        <f t="shared" si="0"/>
        <v>9701158.4899999909</v>
      </c>
      <c r="H157" s="37"/>
      <c r="I157" s="37"/>
    </row>
    <row r="158" spans="2:9" s="10" customFormat="1" ht="15.95" customHeight="1">
      <c r="B158" s="57">
        <v>44950</v>
      </c>
      <c r="C158" s="49">
        <v>21461106</v>
      </c>
      <c r="D158" s="48" t="s">
        <v>27</v>
      </c>
      <c r="E158" s="16">
        <v>1500000</v>
      </c>
      <c r="F158" s="16"/>
      <c r="G158" s="16">
        <f t="shared" si="0"/>
        <v>11201158.489999991</v>
      </c>
      <c r="H158" s="37"/>
      <c r="I158" s="37"/>
    </row>
    <row r="159" spans="2:9" s="10" customFormat="1" ht="15.95" customHeight="1">
      <c r="B159" s="57">
        <v>44950</v>
      </c>
      <c r="C159" s="49">
        <v>29375056349</v>
      </c>
      <c r="D159" s="48" t="s">
        <v>113</v>
      </c>
      <c r="E159" s="16"/>
      <c r="F159" s="16">
        <v>1500000</v>
      </c>
      <c r="G159" s="16">
        <f t="shared" si="0"/>
        <v>9701158.4899999909</v>
      </c>
      <c r="H159" s="37"/>
      <c r="I159" s="37"/>
    </row>
    <row r="160" spans="2:9" s="10" customFormat="1" ht="15.95" customHeight="1">
      <c r="B160" s="57">
        <v>44952</v>
      </c>
      <c r="C160" s="49">
        <v>555614731</v>
      </c>
      <c r="D160" s="48" t="s">
        <v>27</v>
      </c>
      <c r="E160" s="16">
        <v>5001460</v>
      </c>
      <c r="F160" s="16"/>
      <c r="G160" s="16">
        <f t="shared" si="0"/>
        <v>14702618.489999991</v>
      </c>
      <c r="H160" s="37"/>
      <c r="I160" s="37"/>
    </row>
    <row r="161" spans="2:9" s="10" customFormat="1" ht="15.95" customHeight="1">
      <c r="B161" s="57">
        <v>44952</v>
      </c>
      <c r="C161" s="49">
        <v>555614735</v>
      </c>
      <c r="D161" s="48" t="s">
        <v>27</v>
      </c>
      <c r="E161" s="16">
        <v>2500</v>
      </c>
      <c r="F161" s="16"/>
      <c r="G161" s="16">
        <f t="shared" si="0"/>
        <v>14705118.489999991</v>
      </c>
      <c r="H161" s="37"/>
      <c r="I161" s="37"/>
    </row>
    <row r="162" spans="2:9" s="10" customFormat="1" ht="15.95" customHeight="1">
      <c r="B162" s="57">
        <v>44952</v>
      </c>
      <c r="C162" s="49">
        <v>555614734</v>
      </c>
      <c r="D162" s="48" t="s">
        <v>27</v>
      </c>
      <c r="E162" s="16">
        <v>5000</v>
      </c>
      <c r="F162" s="16"/>
      <c r="G162" s="16">
        <f t="shared" si="0"/>
        <v>14710118.489999991</v>
      </c>
      <c r="H162" s="37"/>
      <c r="I162" s="37"/>
    </row>
    <row r="163" spans="2:9" s="10" customFormat="1" ht="15.95" customHeight="1">
      <c r="B163" s="57">
        <v>44952</v>
      </c>
      <c r="C163" s="49">
        <v>29407285175</v>
      </c>
      <c r="D163" s="48" t="s">
        <v>737</v>
      </c>
      <c r="E163" s="16">
        <v>2000</v>
      </c>
      <c r="F163" s="16"/>
      <c r="G163" s="16">
        <f t="shared" si="0"/>
        <v>14712118.489999991</v>
      </c>
      <c r="H163" s="37"/>
      <c r="I163" s="37"/>
    </row>
    <row r="164" spans="2:9" s="10" customFormat="1" ht="15.95" customHeight="1">
      <c r="B164" s="57">
        <v>44957</v>
      </c>
      <c r="C164" s="49">
        <v>29458527837</v>
      </c>
      <c r="D164" s="48" t="s">
        <v>737</v>
      </c>
      <c r="E164" s="16">
        <v>29800000</v>
      </c>
      <c r="F164" s="16"/>
      <c r="G164" s="16">
        <f t="shared" si="0"/>
        <v>44512118.489999995</v>
      </c>
      <c r="H164" s="37"/>
      <c r="I164" s="37"/>
    </row>
    <row r="165" spans="2:9" s="10" customFormat="1" ht="15.95" customHeight="1">
      <c r="B165" s="57">
        <v>44957</v>
      </c>
      <c r="C165" s="49">
        <v>27670</v>
      </c>
      <c r="D165" s="48" t="s">
        <v>113</v>
      </c>
      <c r="E165" s="16"/>
      <c r="F165" s="16">
        <v>5000000</v>
      </c>
      <c r="G165" s="16">
        <f t="shared" si="0"/>
        <v>39512118.489999995</v>
      </c>
      <c r="H165" s="37"/>
      <c r="I165" s="37"/>
    </row>
    <row r="166" spans="2:9" s="10" customFormat="1" ht="15.95" customHeight="1">
      <c r="B166" s="57">
        <v>44957</v>
      </c>
      <c r="C166" s="49">
        <v>27671</v>
      </c>
      <c r="D166" s="48" t="s">
        <v>113</v>
      </c>
      <c r="E166" s="16"/>
      <c r="F166" s="16">
        <v>5000000</v>
      </c>
      <c r="G166" s="16">
        <f t="shared" si="0"/>
        <v>34512118.489999995</v>
      </c>
      <c r="H166" s="37"/>
      <c r="I166" s="37"/>
    </row>
    <row r="167" spans="2:9" s="10" customFormat="1" ht="15.95" customHeight="1">
      <c r="B167" s="57">
        <v>44957</v>
      </c>
      <c r="C167" s="49">
        <v>27673</v>
      </c>
      <c r="D167" s="48" t="s">
        <v>113</v>
      </c>
      <c r="E167" s="16"/>
      <c r="F167" s="16">
        <v>5000000</v>
      </c>
      <c r="G167" s="16">
        <f t="shared" si="0"/>
        <v>29512118.489999995</v>
      </c>
      <c r="H167" s="37"/>
      <c r="I167" s="37"/>
    </row>
    <row r="168" spans="2:9" s="10" customFormat="1" ht="15.95" customHeight="1">
      <c r="B168" s="57">
        <v>44957</v>
      </c>
      <c r="C168" s="49">
        <v>27674</v>
      </c>
      <c r="D168" s="48" t="s">
        <v>113</v>
      </c>
      <c r="E168" s="16"/>
      <c r="F168" s="16">
        <v>5000000</v>
      </c>
      <c r="G168" s="16">
        <f t="shared" si="0"/>
        <v>24512118.489999995</v>
      </c>
      <c r="H168" s="37"/>
      <c r="I168" s="37"/>
    </row>
    <row r="169" spans="2:9" s="10" customFormat="1" ht="15.95" customHeight="1">
      <c r="B169" s="57">
        <v>44942</v>
      </c>
      <c r="C169" s="49">
        <v>27592</v>
      </c>
      <c r="D169" s="48" t="s">
        <v>734</v>
      </c>
      <c r="E169" s="109"/>
      <c r="F169" s="109">
        <v>117520</v>
      </c>
      <c r="G169" s="109">
        <f t="shared" si="0"/>
        <v>24394598.489999995</v>
      </c>
      <c r="H169" s="37"/>
      <c r="I169" s="37"/>
    </row>
    <row r="170" spans="2:9" s="10" customFormat="1" ht="15.95" customHeight="1">
      <c r="B170" s="57" t="s">
        <v>132</v>
      </c>
      <c r="C170" s="43">
        <v>27192</v>
      </c>
      <c r="D170" s="48" t="s">
        <v>734</v>
      </c>
      <c r="E170" s="109"/>
      <c r="F170" s="109">
        <v>1841389.75</v>
      </c>
      <c r="G170" s="109">
        <f>+G169+E170-F170</f>
        <v>22553208.739999995</v>
      </c>
      <c r="H170" s="37"/>
      <c r="I170" s="37"/>
    </row>
    <row r="171" spans="2:9" s="10" customFormat="1" ht="15.95" customHeight="1">
      <c r="B171" s="57" t="s">
        <v>132</v>
      </c>
      <c r="C171" s="43" t="s">
        <v>9</v>
      </c>
      <c r="D171" s="48" t="s">
        <v>19</v>
      </c>
      <c r="E171" s="16"/>
      <c r="F171" s="16">
        <v>701039.7699999999</v>
      </c>
      <c r="G171" s="109">
        <f>+G170+E171-F171</f>
        <v>21852168.969999995</v>
      </c>
      <c r="H171" s="37"/>
      <c r="I171" s="37"/>
    </row>
    <row r="172" spans="2:9" ht="15.95" customHeight="1">
      <c r="B172" s="57" t="s">
        <v>132</v>
      </c>
      <c r="C172" s="43" t="s">
        <v>9</v>
      </c>
      <c r="D172" s="48" t="s">
        <v>10</v>
      </c>
      <c r="E172" s="16"/>
      <c r="F172" s="16">
        <v>435999.32000000012</v>
      </c>
      <c r="G172" s="109">
        <f>+G171+E172-F172</f>
        <v>21416169.649999995</v>
      </c>
    </row>
    <row r="173" spans="2:9" ht="15.95" customHeight="1">
      <c r="B173" s="57" t="s">
        <v>132</v>
      </c>
      <c r="C173" s="43" t="s">
        <v>9</v>
      </c>
      <c r="D173" s="48" t="s">
        <v>11</v>
      </c>
      <c r="E173" s="16"/>
      <c r="F173" s="16">
        <v>48175</v>
      </c>
      <c r="G173" s="109">
        <f>+G172+E173-F173</f>
        <v>21367994.649999995</v>
      </c>
    </row>
    <row r="174" spans="2:9" ht="15.75" thickBot="1">
      <c r="B174" s="57"/>
      <c r="C174" s="34"/>
      <c r="D174" s="7"/>
      <c r="E174" s="30"/>
      <c r="F174" s="38"/>
      <c r="G174" s="109"/>
    </row>
    <row r="175" spans="2:9">
      <c r="B175" s="58"/>
      <c r="C175" s="4"/>
      <c r="D175" s="2"/>
      <c r="E175" s="5"/>
      <c r="F175" s="6"/>
      <c r="G175" s="17"/>
    </row>
    <row r="176" spans="2:9" ht="16.5" thickBot="1">
      <c r="B176" s="58"/>
      <c r="C176" s="4"/>
      <c r="D176" s="31" t="s">
        <v>13</v>
      </c>
      <c r="E176" s="32">
        <f>SUM(E16:E174)</f>
        <v>247382055</v>
      </c>
      <c r="F176" s="32">
        <f>SUM(F16:F174)</f>
        <v>234190665.16999993</v>
      </c>
      <c r="G176" s="33">
        <f>+G13+E176-F176</f>
        <v>21367994.650000066</v>
      </c>
    </row>
    <row r="177" spans="2:8" ht="15.75" thickTop="1">
      <c r="B177" s="58"/>
      <c r="C177" s="4"/>
      <c r="D177" s="2"/>
      <c r="E177" s="5"/>
      <c r="F177" s="18"/>
      <c r="G177" s="17"/>
    </row>
    <row r="178" spans="2:8">
      <c r="B178" s="58"/>
      <c r="C178" s="4"/>
      <c r="D178" s="2"/>
      <c r="E178" s="5"/>
      <c r="F178" s="18"/>
      <c r="G178" s="60"/>
      <c r="H178" s="107"/>
    </row>
    <row r="179" spans="2:8">
      <c r="B179" s="58"/>
      <c r="C179" s="4"/>
      <c r="D179" s="2"/>
      <c r="E179" s="5"/>
      <c r="F179" s="18"/>
      <c r="G179" s="61"/>
    </row>
    <row r="180" spans="2:8">
      <c r="B180" s="58"/>
      <c r="C180" s="46"/>
      <c r="D180" s="46"/>
      <c r="E180" s="46"/>
      <c r="F180" s="46"/>
      <c r="G180" s="47"/>
    </row>
    <row r="181" spans="2:8">
      <c r="B181" s="58"/>
      <c r="C181" s="4"/>
      <c r="D181" s="2"/>
      <c r="E181" s="5"/>
      <c r="F181" s="18"/>
      <c r="G181" s="17"/>
    </row>
    <row r="182" spans="2:8">
      <c r="B182" s="212" t="s">
        <v>17</v>
      </c>
      <c r="C182" s="212"/>
      <c r="D182" s="212"/>
      <c r="E182" s="210" t="s">
        <v>14</v>
      </c>
      <c r="F182" s="210"/>
      <c r="G182" s="210"/>
    </row>
    <row r="183" spans="2:8">
      <c r="B183" s="201" t="s">
        <v>18</v>
      </c>
      <c r="C183" s="201"/>
      <c r="D183" s="201"/>
      <c r="E183" s="209" t="s">
        <v>15</v>
      </c>
      <c r="F183" s="209"/>
      <c r="G183" s="209"/>
    </row>
    <row r="184" spans="2:8" ht="15.75">
      <c r="B184" s="59"/>
      <c r="C184" s="44"/>
      <c r="E184" s="45"/>
      <c r="F184" s="45"/>
      <c r="G184" s="45"/>
    </row>
    <row r="185" spans="2:8" ht="15.75">
      <c r="B185" s="59"/>
      <c r="C185" s="44"/>
      <c r="D185" s="51"/>
      <c r="E185" s="51"/>
      <c r="F185" s="45"/>
      <c r="G185" s="17"/>
    </row>
    <row r="186" spans="2:8">
      <c r="B186" s="58"/>
      <c r="C186" s="4"/>
      <c r="D186" s="2"/>
      <c r="E186" s="5"/>
      <c r="F186" s="18"/>
      <c r="G186" s="17"/>
    </row>
    <row r="187" spans="2:8">
      <c r="B187" s="58"/>
      <c r="C187" s="4"/>
      <c r="D187" s="2"/>
      <c r="E187" s="5"/>
      <c r="F187" s="18"/>
      <c r="G187" s="17"/>
    </row>
    <row r="188" spans="2:8">
      <c r="B188" s="211" t="s">
        <v>16</v>
      </c>
      <c r="C188" s="211"/>
      <c r="D188" s="211"/>
      <c r="E188" s="211"/>
      <c r="F188" s="211"/>
      <c r="G188" s="211"/>
    </row>
    <row r="189" spans="2:8">
      <c r="B189" s="209" t="s">
        <v>12</v>
      </c>
      <c r="C189" s="209"/>
      <c r="D189" s="209"/>
      <c r="E189" s="209"/>
      <c r="F189" s="209"/>
      <c r="G189" s="209"/>
    </row>
    <row r="190" spans="2:8">
      <c r="B190" s="58"/>
      <c r="C190" s="4"/>
      <c r="D190" s="2"/>
      <c r="E190" s="5"/>
      <c r="F190" s="18"/>
      <c r="G190" s="17"/>
    </row>
    <row r="192" spans="2:8">
      <c r="G192" s="3"/>
    </row>
  </sheetData>
  <mergeCells count="11">
    <mergeCell ref="B189:G189"/>
    <mergeCell ref="E182:G182"/>
    <mergeCell ref="B188:G188"/>
    <mergeCell ref="E183:G183"/>
    <mergeCell ref="B182:D182"/>
    <mergeCell ref="B183:D183"/>
    <mergeCell ref="E13:F13"/>
    <mergeCell ref="B8:G8"/>
    <mergeCell ref="B9:G9"/>
    <mergeCell ref="B10:G10"/>
    <mergeCell ref="B12:G12"/>
  </mergeCells>
  <printOptions horizontalCentered="1"/>
  <pageMargins left="0.118110236220472" right="0.118110236220472" top="0.5" bottom="0.75" header="0.31496062992126" footer="0.59055118110236204"/>
  <pageSetup scale="75" orientation="portrait" r:id="rId1"/>
  <headerFooter>
    <oddFooter>&amp;C&amp;P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2"/>
  <sheetViews>
    <sheetView topLeftCell="A6" zoomScaleNormal="100" workbookViewId="0">
      <selection activeCell="C253" sqref="C253"/>
    </sheetView>
  </sheetViews>
  <sheetFormatPr baseColWidth="10" defaultColWidth="0" defaultRowHeight="14.25"/>
  <cols>
    <col min="1" max="1" width="12" style="103" customWidth="1"/>
    <col min="2" max="2" width="24.85546875" style="103" customWidth="1"/>
    <col min="3" max="3" width="59.28515625" style="103" bestFit="1" customWidth="1"/>
    <col min="4" max="7" width="18.5703125" style="83" customWidth="1"/>
    <col min="8" max="8" width="18.7109375" style="83" customWidth="1"/>
    <col min="9" max="16384" width="0" style="86" hidden="1"/>
  </cols>
  <sheetData>
    <row r="1" spans="1:10" s="81" customFormat="1">
      <c r="A1" s="79"/>
      <c r="B1" s="79"/>
      <c r="C1" s="79"/>
      <c r="D1" s="80"/>
      <c r="E1" s="80"/>
      <c r="F1" s="80"/>
      <c r="G1" s="80"/>
      <c r="H1" s="80"/>
    </row>
    <row r="2" spans="1:10" s="81" customFormat="1">
      <c r="A2" s="79"/>
      <c r="B2" s="79"/>
      <c r="C2" s="79"/>
      <c r="D2" s="80"/>
      <c r="E2" s="82"/>
      <c r="F2" s="82"/>
      <c r="G2" s="80"/>
      <c r="H2" s="80"/>
    </row>
    <row r="3" spans="1:10" s="81" customFormat="1" ht="22.35" customHeight="1">
      <c r="A3" s="79"/>
      <c r="B3" s="79"/>
      <c r="C3" s="79"/>
      <c r="D3" s="80"/>
      <c r="E3" s="80"/>
      <c r="F3" s="80"/>
      <c r="G3" s="80"/>
      <c r="H3" s="80"/>
    </row>
    <row r="4" spans="1:10" ht="15">
      <c r="A4" s="145" t="s">
        <v>43</v>
      </c>
      <c r="B4" s="79"/>
      <c r="C4" s="79"/>
      <c r="D4" s="80"/>
      <c r="G4" s="84" t="s">
        <v>44</v>
      </c>
      <c r="H4" s="85" t="s">
        <v>45</v>
      </c>
    </row>
    <row r="5" spans="1:10" ht="15.75" thickBot="1">
      <c r="A5" s="87"/>
      <c r="B5" s="87"/>
      <c r="C5" s="87"/>
      <c r="D5" s="88"/>
      <c r="G5" s="84" t="s">
        <v>46</v>
      </c>
      <c r="H5" s="89">
        <v>44958.428705627768</v>
      </c>
    </row>
    <row r="6" spans="1:10" ht="15" thickBot="1">
      <c r="A6" s="218" t="s">
        <v>47</v>
      </c>
      <c r="B6" s="219"/>
      <c r="C6" s="219"/>
      <c r="D6" s="154"/>
      <c r="E6" s="154"/>
      <c r="F6" s="154"/>
      <c r="G6" s="154"/>
      <c r="H6" s="155"/>
      <c r="I6" s="90"/>
      <c r="J6" s="90"/>
    </row>
    <row r="7" spans="1:10" ht="15" thickBot="1">
      <c r="A7" s="220" t="s">
        <v>48</v>
      </c>
      <c r="B7" s="221"/>
      <c r="C7" s="220"/>
      <c r="D7" s="221"/>
      <c r="E7" s="156"/>
      <c r="F7" s="157"/>
      <c r="G7" s="91"/>
      <c r="H7" s="91"/>
    </row>
    <row r="8" spans="1:10">
      <c r="A8" s="87"/>
      <c r="B8" s="87"/>
      <c r="C8" s="87"/>
      <c r="D8" s="88"/>
      <c r="E8" s="92"/>
      <c r="F8" s="92"/>
      <c r="G8" s="93"/>
      <c r="H8" s="93"/>
    </row>
    <row r="9" spans="1:10">
      <c r="A9" s="222" t="s">
        <v>49</v>
      </c>
      <c r="B9" s="223"/>
      <c r="C9" s="213" t="s">
        <v>50</v>
      </c>
      <c r="D9" s="214"/>
      <c r="E9" s="213" t="s">
        <v>51</v>
      </c>
      <c r="F9" s="215"/>
      <c r="G9" s="158"/>
      <c r="H9" s="213"/>
      <c r="I9" s="215"/>
      <c r="J9" s="215"/>
    </row>
    <row r="10" spans="1:10">
      <c r="A10" s="216" t="s">
        <v>52</v>
      </c>
      <c r="B10" s="217"/>
      <c r="C10" s="95" t="s">
        <v>53</v>
      </c>
      <c r="D10" s="96">
        <v>44927</v>
      </c>
      <c r="E10" s="97" t="s">
        <v>53</v>
      </c>
      <c r="F10" s="98"/>
      <c r="G10" s="99"/>
      <c r="H10" s="99"/>
    </row>
    <row r="11" spans="1:10">
      <c r="A11" s="216"/>
      <c r="B11" s="217"/>
      <c r="C11" s="95" t="s">
        <v>54</v>
      </c>
      <c r="D11" s="96">
        <v>44957</v>
      </c>
      <c r="E11" s="97" t="s">
        <v>54</v>
      </c>
      <c r="F11" s="98"/>
      <c r="G11" s="99"/>
      <c r="H11" s="99"/>
    </row>
    <row r="12" spans="1:10">
      <c r="A12" s="100"/>
      <c r="B12" s="100"/>
      <c r="C12" s="100"/>
      <c r="D12" s="92"/>
      <c r="E12" s="92"/>
      <c r="F12" s="92"/>
      <c r="G12" s="92"/>
      <c r="H12" s="92"/>
    </row>
    <row r="13" spans="1:10">
      <c r="A13" s="159" t="s">
        <v>55</v>
      </c>
      <c r="B13" s="159" t="s">
        <v>56</v>
      </c>
      <c r="C13" s="159" t="s">
        <v>57</v>
      </c>
      <c r="D13" s="159" t="s">
        <v>58</v>
      </c>
      <c r="E13" s="159" t="s">
        <v>59</v>
      </c>
      <c r="F13" s="159" t="s">
        <v>60</v>
      </c>
      <c r="G13" s="101" t="s">
        <v>61</v>
      </c>
      <c r="H13" s="94" t="s">
        <v>62</v>
      </c>
      <c r="I13" s="102"/>
      <c r="J13" s="102"/>
    </row>
    <row r="14" spans="1:10" ht="14.25" customHeight="1">
      <c r="A14" s="160">
        <v>44957</v>
      </c>
      <c r="B14" s="161" t="s">
        <v>63</v>
      </c>
      <c r="C14" s="161" t="s">
        <v>64</v>
      </c>
      <c r="D14" s="162">
        <v>175</v>
      </c>
      <c r="E14" s="162">
        <v>0</v>
      </c>
      <c r="F14" s="162">
        <v>21367994.649999999</v>
      </c>
      <c r="G14" s="83" t="s">
        <v>65</v>
      </c>
      <c r="H14" s="103" t="s">
        <v>66</v>
      </c>
    </row>
    <row r="15" spans="1:10">
      <c r="A15" s="196">
        <v>44957</v>
      </c>
      <c r="B15" s="197" t="s">
        <v>134</v>
      </c>
      <c r="C15" s="197" t="s">
        <v>74</v>
      </c>
      <c r="D15" s="198">
        <v>1841389.75</v>
      </c>
      <c r="E15" s="162">
        <v>0</v>
      </c>
      <c r="F15" s="162">
        <v>21368169.649999999</v>
      </c>
      <c r="G15" s="106" t="s">
        <v>65</v>
      </c>
      <c r="H15" s="104" t="s">
        <v>75</v>
      </c>
    </row>
    <row r="16" spans="1:10" ht="14.25" hidden="1" customHeight="1">
      <c r="A16" s="160">
        <v>44957</v>
      </c>
      <c r="B16" s="161" t="s">
        <v>135</v>
      </c>
      <c r="C16" s="161" t="s">
        <v>136</v>
      </c>
      <c r="D16" s="162">
        <v>7500</v>
      </c>
      <c r="E16" s="162">
        <v>0</v>
      </c>
      <c r="F16" s="162">
        <v>23209559.399999999</v>
      </c>
      <c r="G16" s="83" t="s">
        <v>65</v>
      </c>
      <c r="H16" s="103" t="s">
        <v>137</v>
      </c>
    </row>
    <row r="17" spans="1:8" ht="14.25" hidden="1" customHeight="1">
      <c r="A17" s="160">
        <v>44957</v>
      </c>
      <c r="B17" s="163" t="s">
        <v>138</v>
      </c>
      <c r="C17" s="163" t="s">
        <v>139</v>
      </c>
      <c r="D17" s="162">
        <v>6258.17</v>
      </c>
      <c r="E17" s="162">
        <v>0</v>
      </c>
      <c r="F17" s="162">
        <v>23217059.399999999</v>
      </c>
      <c r="G17" s="106" t="s">
        <v>65</v>
      </c>
      <c r="H17" s="104" t="s">
        <v>140</v>
      </c>
    </row>
    <row r="18" spans="1:8" ht="14.25" hidden="1" customHeight="1">
      <c r="A18" s="160">
        <v>44957</v>
      </c>
      <c r="B18" s="161" t="s">
        <v>141</v>
      </c>
      <c r="C18" s="161" t="s">
        <v>142</v>
      </c>
      <c r="D18" s="162">
        <v>946.46</v>
      </c>
      <c r="E18" s="162">
        <v>0</v>
      </c>
      <c r="F18" s="162">
        <v>23223317.57</v>
      </c>
      <c r="G18" s="83" t="s">
        <v>65</v>
      </c>
      <c r="H18" s="103" t="s">
        <v>143</v>
      </c>
    </row>
    <row r="19" spans="1:8" ht="14.25" hidden="1" customHeight="1">
      <c r="A19" s="160">
        <v>44957</v>
      </c>
      <c r="B19" s="163" t="s">
        <v>144</v>
      </c>
      <c r="C19" s="163" t="s">
        <v>145</v>
      </c>
      <c r="D19" s="162">
        <v>419.94</v>
      </c>
      <c r="E19" s="162">
        <v>0</v>
      </c>
      <c r="F19" s="162">
        <v>23224264.030000001</v>
      </c>
      <c r="G19" s="106" t="s">
        <v>65</v>
      </c>
      <c r="H19" s="104" t="s">
        <v>146</v>
      </c>
    </row>
    <row r="20" spans="1:8" ht="14.25" hidden="1" customHeight="1">
      <c r="A20" s="160">
        <v>44957</v>
      </c>
      <c r="B20" s="161" t="s">
        <v>147</v>
      </c>
      <c r="C20" s="161" t="s">
        <v>148</v>
      </c>
      <c r="D20" s="162">
        <v>406.8</v>
      </c>
      <c r="E20" s="162">
        <v>0</v>
      </c>
      <c r="F20" s="162">
        <v>23224683.969999999</v>
      </c>
      <c r="G20" s="83" t="s">
        <v>65</v>
      </c>
      <c r="H20" s="103" t="s">
        <v>149</v>
      </c>
    </row>
    <row r="21" spans="1:8" ht="14.25" hidden="1" customHeight="1">
      <c r="A21" s="160">
        <v>44957</v>
      </c>
      <c r="B21" s="163" t="s">
        <v>150</v>
      </c>
      <c r="C21" s="163" t="s">
        <v>151</v>
      </c>
      <c r="D21" s="162">
        <v>135.6</v>
      </c>
      <c r="E21" s="162">
        <v>0</v>
      </c>
      <c r="F21" s="162">
        <v>23225090.77</v>
      </c>
      <c r="G21" s="106" t="s">
        <v>65</v>
      </c>
      <c r="H21" s="104" t="s">
        <v>152</v>
      </c>
    </row>
    <row r="22" spans="1:8" ht="14.25" hidden="1" customHeight="1">
      <c r="A22" s="160">
        <v>44957</v>
      </c>
      <c r="B22" s="161" t="s">
        <v>153</v>
      </c>
      <c r="C22" s="161" t="s">
        <v>154</v>
      </c>
      <c r="D22" s="162">
        <v>135.6</v>
      </c>
      <c r="E22" s="162">
        <v>0</v>
      </c>
      <c r="F22" s="162">
        <v>23225226.370000001</v>
      </c>
      <c r="G22" s="83" t="s">
        <v>65</v>
      </c>
      <c r="H22" s="103" t="s">
        <v>155</v>
      </c>
    </row>
    <row r="23" spans="1:8" ht="14.25" hidden="1" customHeight="1">
      <c r="A23" s="160">
        <v>44957</v>
      </c>
      <c r="B23" s="163" t="s">
        <v>156</v>
      </c>
      <c r="C23" s="163" t="s">
        <v>157</v>
      </c>
      <c r="D23" s="162">
        <v>97.78</v>
      </c>
      <c r="E23" s="162">
        <v>0</v>
      </c>
      <c r="F23" s="162">
        <v>23225361.969999999</v>
      </c>
      <c r="G23" s="106" t="s">
        <v>65</v>
      </c>
      <c r="H23" s="104" t="s">
        <v>158</v>
      </c>
    </row>
    <row r="24" spans="1:8" ht="14.25" hidden="1" customHeight="1">
      <c r="A24" s="160">
        <v>44957</v>
      </c>
      <c r="B24" s="161" t="s">
        <v>159</v>
      </c>
      <c r="C24" s="161" t="s">
        <v>160</v>
      </c>
      <c r="D24" s="162">
        <v>32.57</v>
      </c>
      <c r="E24" s="162">
        <v>0</v>
      </c>
      <c r="F24" s="162">
        <v>23225459.75</v>
      </c>
      <c r="G24" s="83" t="s">
        <v>65</v>
      </c>
      <c r="H24" s="103" t="s">
        <v>161</v>
      </c>
    </row>
    <row r="25" spans="1:8" ht="14.25" hidden="1" customHeight="1">
      <c r="A25" s="160">
        <v>44957</v>
      </c>
      <c r="B25" s="163" t="s">
        <v>162</v>
      </c>
      <c r="C25" s="163" t="s">
        <v>80</v>
      </c>
      <c r="D25" s="162">
        <v>500</v>
      </c>
      <c r="E25" s="162">
        <v>0</v>
      </c>
      <c r="F25" s="162">
        <v>23225492.32</v>
      </c>
      <c r="G25" s="106" t="s">
        <v>65</v>
      </c>
      <c r="H25" s="104" t="s">
        <v>81</v>
      </c>
    </row>
    <row r="26" spans="1:8" ht="14.25" hidden="1" customHeight="1">
      <c r="A26" s="160">
        <v>44957</v>
      </c>
      <c r="B26" s="161" t="s">
        <v>163</v>
      </c>
      <c r="C26" s="161" t="s">
        <v>68</v>
      </c>
      <c r="D26" s="162">
        <v>5000000</v>
      </c>
      <c r="E26" s="162">
        <v>0</v>
      </c>
      <c r="F26" s="162">
        <v>23225992.32</v>
      </c>
      <c r="G26" s="83" t="s">
        <v>65</v>
      </c>
      <c r="H26" s="103" t="s">
        <v>82</v>
      </c>
    </row>
    <row r="27" spans="1:8" ht="14.25" hidden="1" customHeight="1">
      <c r="A27" s="160">
        <v>44957</v>
      </c>
      <c r="B27" s="163" t="s">
        <v>162</v>
      </c>
      <c r="C27" s="163" t="s">
        <v>80</v>
      </c>
      <c r="D27" s="162">
        <v>500</v>
      </c>
      <c r="E27" s="162">
        <v>0</v>
      </c>
      <c r="F27" s="162">
        <v>28225992.32</v>
      </c>
      <c r="G27" s="106" t="s">
        <v>65</v>
      </c>
      <c r="H27" s="104" t="s">
        <v>81</v>
      </c>
    </row>
    <row r="28" spans="1:8" ht="14.25" hidden="1" customHeight="1">
      <c r="A28" s="160">
        <v>44957</v>
      </c>
      <c r="B28" s="161" t="s">
        <v>164</v>
      </c>
      <c r="C28" s="161" t="s">
        <v>68</v>
      </c>
      <c r="D28" s="162">
        <v>5000000</v>
      </c>
      <c r="E28" s="162">
        <v>0</v>
      </c>
      <c r="F28" s="162">
        <v>28226492.32</v>
      </c>
      <c r="G28" s="83" t="s">
        <v>65</v>
      </c>
      <c r="H28" s="103" t="s">
        <v>82</v>
      </c>
    </row>
    <row r="29" spans="1:8" ht="14.25" hidden="1" customHeight="1">
      <c r="A29" s="160">
        <v>44957</v>
      </c>
      <c r="B29" s="163" t="s">
        <v>162</v>
      </c>
      <c r="C29" s="163" t="s">
        <v>80</v>
      </c>
      <c r="D29" s="162">
        <v>500</v>
      </c>
      <c r="E29" s="162">
        <v>0</v>
      </c>
      <c r="F29" s="162">
        <v>33226492.32</v>
      </c>
      <c r="G29" s="106" t="s">
        <v>65</v>
      </c>
      <c r="H29" s="104" t="s">
        <v>81</v>
      </c>
    </row>
    <row r="30" spans="1:8" ht="14.25" hidden="1" customHeight="1">
      <c r="A30" s="160">
        <v>44957</v>
      </c>
      <c r="B30" s="161" t="s">
        <v>165</v>
      </c>
      <c r="C30" s="161" t="s">
        <v>68</v>
      </c>
      <c r="D30" s="162">
        <v>5000000</v>
      </c>
      <c r="E30" s="162">
        <v>0</v>
      </c>
      <c r="F30" s="162">
        <v>33226992.32</v>
      </c>
      <c r="G30" s="83" t="s">
        <v>65</v>
      </c>
      <c r="H30" s="103" t="s">
        <v>82</v>
      </c>
    </row>
    <row r="31" spans="1:8" ht="14.25" hidden="1" customHeight="1">
      <c r="A31" s="160">
        <v>44957</v>
      </c>
      <c r="B31" s="163" t="s">
        <v>162</v>
      </c>
      <c r="C31" s="163" t="s">
        <v>80</v>
      </c>
      <c r="D31" s="162">
        <v>500</v>
      </c>
      <c r="E31" s="162">
        <v>0</v>
      </c>
      <c r="F31" s="162">
        <f t="shared" ref="F31:F94" si="0">+F32+E31-D31</f>
        <v>38226992.320000008</v>
      </c>
      <c r="G31" s="105"/>
      <c r="H31" s="104" t="s">
        <v>81</v>
      </c>
    </row>
    <row r="32" spans="1:8" ht="14.25" hidden="1" customHeight="1">
      <c r="A32" s="160">
        <v>44957</v>
      </c>
      <c r="B32" s="161" t="s">
        <v>166</v>
      </c>
      <c r="C32" s="161" t="s">
        <v>68</v>
      </c>
      <c r="D32" s="162">
        <v>5000000</v>
      </c>
      <c r="E32" s="162">
        <v>0</v>
      </c>
      <c r="F32" s="162">
        <f t="shared" si="0"/>
        <v>38227492.320000008</v>
      </c>
      <c r="G32" s="83" t="s">
        <v>65</v>
      </c>
      <c r="H32" s="103" t="s">
        <v>82</v>
      </c>
    </row>
    <row r="33" spans="1:8" ht="14.25" hidden="1" customHeight="1">
      <c r="A33" s="160">
        <v>44957</v>
      </c>
      <c r="B33" s="163" t="s">
        <v>167</v>
      </c>
      <c r="C33" s="163" t="s">
        <v>30</v>
      </c>
      <c r="D33" s="162">
        <v>0</v>
      </c>
      <c r="E33" s="162">
        <v>29800000</v>
      </c>
      <c r="F33" s="162">
        <f t="shared" si="0"/>
        <v>43227492.320000008</v>
      </c>
      <c r="G33" s="106" t="s">
        <v>168</v>
      </c>
      <c r="H33" s="104" t="s">
        <v>67</v>
      </c>
    </row>
    <row r="34" spans="1:8" ht="14.25" hidden="1" customHeight="1">
      <c r="A34" s="160">
        <v>44952</v>
      </c>
      <c r="B34" s="161" t="s">
        <v>169</v>
      </c>
      <c r="C34" s="161" t="s">
        <v>76</v>
      </c>
      <c r="D34" s="162">
        <v>0</v>
      </c>
      <c r="E34" s="162">
        <v>2000</v>
      </c>
      <c r="F34" s="162">
        <f t="shared" si="0"/>
        <v>13427492.320000006</v>
      </c>
      <c r="G34" s="83" t="s">
        <v>170</v>
      </c>
      <c r="H34" s="103" t="s">
        <v>77</v>
      </c>
    </row>
    <row r="35" spans="1:8" ht="14.25" hidden="1" customHeight="1">
      <c r="A35" s="160">
        <v>44952</v>
      </c>
      <c r="B35" s="163" t="s">
        <v>171</v>
      </c>
      <c r="C35" s="163" t="s">
        <v>172</v>
      </c>
      <c r="D35" s="162">
        <v>0</v>
      </c>
      <c r="E35" s="162">
        <v>2500</v>
      </c>
      <c r="F35" s="162">
        <f t="shared" si="0"/>
        <v>13425492.320000006</v>
      </c>
      <c r="G35" s="106" t="s">
        <v>173</v>
      </c>
      <c r="H35" s="104" t="s">
        <v>174</v>
      </c>
    </row>
    <row r="36" spans="1:8" ht="14.25" hidden="1" customHeight="1">
      <c r="A36" s="160">
        <v>44952</v>
      </c>
      <c r="B36" s="161" t="s">
        <v>175</v>
      </c>
      <c r="C36" s="161" t="s">
        <v>176</v>
      </c>
      <c r="D36" s="162">
        <v>0</v>
      </c>
      <c r="E36" s="162">
        <v>5000</v>
      </c>
      <c r="F36" s="162">
        <f t="shared" si="0"/>
        <v>13422992.320000006</v>
      </c>
      <c r="G36" s="83" t="s">
        <v>177</v>
      </c>
      <c r="H36" s="103" t="s">
        <v>178</v>
      </c>
    </row>
    <row r="37" spans="1:8" ht="14.25" hidden="1" customHeight="1">
      <c r="A37" s="160">
        <v>44952</v>
      </c>
      <c r="B37" s="163" t="s">
        <v>179</v>
      </c>
      <c r="C37" s="163" t="s">
        <v>176</v>
      </c>
      <c r="D37" s="162">
        <v>0</v>
      </c>
      <c r="E37" s="162">
        <v>5001460</v>
      </c>
      <c r="F37" s="162">
        <f t="shared" si="0"/>
        <v>13417992.320000006</v>
      </c>
      <c r="G37" s="106" t="s">
        <v>180</v>
      </c>
      <c r="H37" s="104" t="s">
        <v>178</v>
      </c>
    </row>
    <row r="38" spans="1:8" ht="14.25" hidden="1" customHeight="1">
      <c r="A38" s="160">
        <v>44950</v>
      </c>
      <c r="B38" s="161" t="s">
        <v>71</v>
      </c>
      <c r="C38" s="161" t="s">
        <v>41</v>
      </c>
      <c r="D38" s="162">
        <v>18257.52</v>
      </c>
      <c r="E38" s="162">
        <v>0</v>
      </c>
      <c r="F38" s="162">
        <f t="shared" si="0"/>
        <v>8416532.3200000059</v>
      </c>
      <c r="G38" s="83" t="s">
        <v>65</v>
      </c>
      <c r="H38" s="103" t="s">
        <v>72</v>
      </c>
    </row>
    <row r="39" spans="1:8" ht="14.25" hidden="1" customHeight="1">
      <c r="A39" s="160">
        <v>44950</v>
      </c>
      <c r="B39" s="163" t="s">
        <v>181</v>
      </c>
      <c r="C39" s="163" t="s">
        <v>30</v>
      </c>
      <c r="D39" s="162">
        <v>1500000</v>
      </c>
      <c r="E39" s="162">
        <v>0</v>
      </c>
      <c r="F39" s="162">
        <f t="shared" si="0"/>
        <v>8434789.8400000054</v>
      </c>
      <c r="G39" s="106" t="s">
        <v>182</v>
      </c>
      <c r="H39" s="104" t="s">
        <v>67</v>
      </c>
    </row>
    <row r="40" spans="1:8" ht="14.25" hidden="1" customHeight="1">
      <c r="A40" s="160">
        <v>44950</v>
      </c>
      <c r="B40" s="161" t="s">
        <v>183</v>
      </c>
      <c r="C40" s="161" t="s">
        <v>27</v>
      </c>
      <c r="D40" s="162">
        <v>0</v>
      </c>
      <c r="E40" s="162">
        <v>7500</v>
      </c>
      <c r="F40" s="162">
        <f t="shared" si="0"/>
        <v>9934789.8400000054</v>
      </c>
      <c r="G40" s="83" t="s">
        <v>65</v>
      </c>
      <c r="H40" s="103" t="s">
        <v>69</v>
      </c>
    </row>
    <row r="41" spans="1:8" ht="14.25" hidden="1" customHeight="1">
      <c r="A41" s="160">
        <v>44950</v>
      </c>
      <c r="B41" s="163" t="s">
        <v>184</v>
      </c>
      <c r="C41" s="163" t="s">
        <v>32</v>
      </c>
      <c r="D41" s="162">
        <v>0</v>
      </c>
      <c r="E41" s="162">
        <v>1500000</v>
      </c>
      <c r="F41" s="162">
        <f t="shared" si="0"/>
        <v>9927289.8400000054</v>
      </c>
      <c r="G41" s="106" t="s">
        <v>185</v>
      </c>
      <c r="H41" s="104" t="s">
        <v>69</v>
      </c>
    </row>
    <row r="42" spans="1:8" ht="14.25" hidden="1" customHeight="1">
      <c r="A42" s="160">
        <v>44949</v>
      </c>
      <c r="B42" s="161" t="s">
        <v>71</v>
      </c>
      <c r="C42" s="161" t="s">
        <v>41</v>
      </c>
      <c r="D42" s="162">
        <v>18563.509999999998</v>
      </c>
      <c r="E42" s="162">
        <v>0</v>
      </c>
      <c r="F42" s="162">
        <f t="shared" si="0"/>
        <v>8427289.8400000054</v>
      </c>
      <c r="G42" s="83" t="s">
        <v>65</v>
      </c>
      <c r="H42" s="103" t="s">
        <v>72</v>
      </c>
    </row>
    <row r="43" spans="1:8" ht="14.25" hidden="1" customHeight="1">
      <c r="A43" s="160">
        <v>44949</v>
      </c>
      <c r="B43" s="163" t="s">
        <v>186</v>
      </c>
      <c r="C43" s="163" t="s">
        <v>80</v>
      </c>
      <c r="D43" s="162">
        <v>500</v>
      </c>
      <c r="E43" s="162">
        <v>0</v>
      </c>
      <c r="F43" s="162">
        <f t="shared" si="0"/>
        <v>8445853.3500000052</v>
      </c>
      <c r="G43" s="106" t="s">
        <v>65</v>
      </c>
      <c r="H43" s="104" t="s">
        <v>81</v>
      </c>
    </row>
    <row r="44" spans="1:8" ht="14.25" hidden="1" customHeight="1">
      <c r="A44" s="160">
        <v>44949</v>
      </c>
      <c r="B44" s="161" t="s">
        <v>187</v>
      </c>
      <c r="C44" s="161" t="s">
        <v>68</v>
      </c>
      <c r="D44" s="162">
        <v>1200000</v>
      </c>
      <c r="E44" s="162">
        <v>0</v>
      </c>
      <c r="F44" s="162">
        <f t="shared" si="0"/>
        <v>8446353.3500000052</v>
      </c>
      <c r="G44" s="83" t="s">
        <v>65</v>
      </c>
      <c r="H44" s="103" t="s">
        <v>188</v>
      </c>
    </row>
    <row r="45" spans="1:8" ht="14.25" hidden="1" customHeight="1">
      <c r="A45" s="160">
        <v>44949</v>
      </c>
      <c r="B45" s="163" t="s">
        <v>186</v>
      </c>
      <c r="C45" s="163" t="s">
        <v>80</v>
      </c>
      <c r="D45" s="162">
        <v>500</v>
      </c>
      <c r="E45" s="162">
        <v>0</v>
      </c>
      <c r="F45" s="162">
        <f t="shared" si="0"/>
        <v>9646353.3500000052</v>
      </c>
      <c r="G45" s="106" t="s">
        <v>65</v>
      </c>
      <c r="H45" s="104" t="s">
        <v>81</v>
      </c>
    </row>
    <row r="46" spans="1:8" ht="14.25" hidden="1" customHeight="1">
      <c r="A46" s="160">
        <v>44949</v>
      </c>
      <c r="B46" s="161" t="s">
        <v>189</v>
      </c>
      <c r="C46" s="161" t="s">
        <v>68</v>
      </c>
      <c r="D46" s="162">
        <v>2346500</v>
      </c>
      <c r="E46" s="162">
        <v>0</v>
      </c>
      <c r="F46" s="162">
        <f t="shared" si="0"/>
        <v>9646853.3500000052</v>
      </c>
      <c r="G46" s="83" t="s">
        <v>65</v>
      </c>
      <c r="H46" s="103" t="s">
        <v>190</v>
      </c>
    </row>
    <row r="47" spans="1:8" ht="14.25" hidden="1" customHeight="1">
      <c r="A47" s="160">
        <v>44949</v>
      </c>
      <c r="B47" s="163" t="s">
        <v>191</v>
      </c>
      <c r="C47" s="163" t="s">
        <v>30</v>
      </c>
      <c r="D47" s="162">
        <v>1300000</v>
      </c>
      <c r="E47" s="162">
        <v>0</v>
      </c>
      <c r="F47" s="162">
        <f t="shared" si="0"/>
        <v>11993353.350000005</v>
      </c>
      <c r="G47" s="106" t="s">
        <v>192</v>
      </c>
      <c r="H47" s="104" t="s">
        <v>67</v>
      </c>
    </row>
    <row r="48" spans="1:8" ht="14.25" hidden="1" customHeight="1">
      <c r="A48" s="160">
        <v>44949</v>
      </c>
      <c r="B48" s="161" t="s">
        <v>193</v>
      </c>
      <c r="C48" s="161" t="s">
        <v>27</v>
      </c>
      <c r="D48" s="162">
        <v>0</v>
      </c>
      <c r="E48" s="162">
        <v>12500</v>
      </c>
      <c r="F48" s="162">
        <f t="shared" si="0"/>
        <v>13293353.350000005</v>
      </c>
      <c r="G48" s="83" t="s">
        <v>194</v>
      </c>
      <c r="H48" s="103" t="s">
        <v>69</v>
      </c>
    </row>
    <row r="49" spans="1:8" ht="14.25" hidden="1" customHeight="1">
      <c r="A49" s="160">
        <v>44949</v>
      </c>
      <c r="B49" s="163" t="s">
        <v>195</v>
      </c>
      <c r="C49" s="163" t="s">
        <v>27</v>
      </c>
      <c r="D49" s="162">
        <v>0</v>
      </c>
      <c r="E49" s="162">
        <v>6600</v>
      </c>
      <c r="F49" s="162">
        <f t="shared" si="0"/>
        <v>13280853.350000005</v>
      </c>
      <c r="G49" s="106" t="s">
        <v>196</v>
      </c>
      <c r="H49" s="104" t="s">
        <v>69</v>
      </c>
    </row>
    <row r="50" spans="1:8" ht="14.25" hidden="1" customHeight="1">
      <c r="A50" s="160">
        <v>44949</v>
      </c>
      <c r="B50" s="161" t="s">
        <v>197</v>
      </c>
      <c r="C50" s="161" t="s">
        <v>176</v>
      </c>
      <c r="D50" s="162">
        <v>0</v>
      </c>
      <c r="E50" s="162">
        <v>3546500</v>
      </c>
      <c r="F50" s="162">
        <f t="shared" si="0"/>
        <v>13274253.350000005</v>
      </c>
      <c r="G50" s="83" t="s">
        <v>198</v>
      </c>
      <c r="H50" s="103" t="s">
        <v>178</v>
      </c>
    </row>
    <row r="51" spans="1:8" ht="14.25" hidden="1" customHeight="1">
      <c r="A51" s="160">
        <v>44949</v>
      </c>
      <c r="B51" s="163" t="s">
        <v>186</v>
      </c>
      <c r="C51" s="163" t="s">
        <v>80</v>
      </c>
      <c r="D51" s="162">
        <v>500</v>
      </c>
      <c r="E51" s="162">
        <v>0</v>
      </c>
      <c r="F51" s="162">
        <f t="shared" si="0"/>
        <v>9727753.3500000052</v>
      </c>
      <c r="G51" s="106" t="s">
        <v>65</v>
      </c>
      <c r="H51" s="104" t="s">
        <v>81</v>
      </c>
    </row>
    <row r="52" spans="1:8" ht="14.25" hidden="1" customHeight="1">
      <c r="A52" s="160">
        <v>44949</v>
      </c>
      <c r="B52" s="161" t="s">
        <v>199</v>
      </c>
      <c r="C52" s="161" t="s">
        <v>68</v>
      </c>
      <c r="D52" s="162">
        <v>259638</v>
      </c>
      <c r="E52" s="162">
        <v>0</v>
      </c>
      <c r="F52" s="162">
        <f t="shared" si="0"/>
        <v>9728253.3500000052</v>
      </c>
      <c r="G52" s="83" t="s">
        <v>65</v>
      </c>
      <c r="H52" s="103" t="s">
        <v>117</v>
      </c>
    </row>
    <row r="53" spans="1:8" ht="14.25" hidden="1" customHeight="1">
      <c r="A53" s="160">
        <v>44949</v>
      </c>
      <c r="B53" s="163" t="s">
        <v>186</v>
      </c>
      <c r="C53" s="163" t="s">
        <v>80</v>
      </c>
      <c r="D53" s="162">
        <v>500</v>
      </c>
      <c r="E53" s="162">
        <v>0</v>
      </c>
      <c r="F53" s="162">
        <f t="shared" si="0"/>
        <v>9987891.3500000052</v>
      </c>
      <c r="G53" s="106" t="s">
        <v>65</v>
      </c>
      <c r="H53" s="104" t="s">
        <v>81</v>
      </c>
    </row>
    <row r="54" spans="1:8" ht="14.25" hidden="1" customHeight="1">
      <c r="A54" s="160">
        <v>44949</v>
      </c>
      <c r="B54" s="161" t="s">
        <v>200</v>
      </c>
      <c r="C54" s="161" t="s">
        <v>68</v>
      </c>
      <c r="D54" s="162">
        <v>1127208.25</v>
      </c>
      <c r="E54" s="162">
        <v>0</v>
      </c>
      <c r="F54" s="162">
        <f t="shared" si="0"/>
        <v>9988391.3500000052</v>
      </c>
      <c r="G54" s="83" t="s">
        <v>65</v>
      </c>
      <c r="H54" s="103" t="s">
        <v>201</v>
      </c>
    </row>
    <row r="55" spans="1:8" ht="14.25" hidden="1" customHeight="1">
      <c r="A55" s="160">
        <v>44949</v>
      </c>
      <c r="B55" s="163" t="s">
        <v>186</v>
      </c>
      <c r="C55" s="163" t="s">
        <v>80</v>
      </c>
      <c r="D55" s="162">
        <v>500</v>
      </c>
      <c r="E55" s="162">
        <v>0</v>
      </c>
      <c r="F55" s="162">
        <f t="shared" si="0"/>
        <v>11115599.600000005</v>
      </c>
      <c r="G55" s="106" t="s">
        <v>65</v>
      </c>
      <c r="H55" s="104" t="s">
        <v>81</v>
      </c>
    </row>
    <row r="56" spans="1:8" ht="14.25" hidden="1" customHeight="1">
      <c r="A56" s="160">
        <v>44949</v>
      </c>
      <c r="B56" s="161" t="s">
        <v>202</v>
      </c>
      <c r="C56" s="161" t="s">
        <v>68</v>
      </c>
      <c r="D56" s="162">
        <v>1400036.07</v>
      </c>
      <c r="E56" s="162">
        <v>0</v>
      </c>
      <c r="F56" s="162">
        <f t="shared" si="0"/>
        <v>11116099.600000005</v>
      </c>
      <c r="G56" s="83" t="s">
        <v>65</v>
      </c>
      <c r="H56" s="103" t="s">
        <v>203</v>
      </c>
    </row>
    <row r="57" spans="1:8" ht="14.25" hidden="1" customHeight="1">
      <c r="A57" s="160">
        <v>44949</v>
      </c>
      <c r="B57" s="163" t="s">
        <v>186</v>
      </c>
      <c r="C57" s="163" t="s">
        <v>80</v>
      </c>
      <c r="D57" s="162">
        <v>500</v>
      </c>
      <c r="E57" s="162">
        <v>0</v>
      </c>
      <c r="F57" s="162">
        <f t="shared" si="0"/>
        <v>12516135.670000006</v>
      </c>
      <c r="G57" s="106" t="s">
        <v>65</v>
      </c>
      <c r="H57" s="104" t="s">
        <v>81</v>
      </c>
    </row>
    <row r="58" spans="1:8" ht="14.25" hidden="1" customHeight="1">
      <c r="A58" s="160">
        <v>44949</v>
      </c>
      <c r="B58" s="161" t="s">
        <v>204</v>
      </c>
      <c r="C58" s="161" t="s">
        <v>68</v>
      </c>
      <c r="D58" s="162">
        <v>4000000</v>
      </c>
      <c r="E58" s="162">
        <v>0</v>
      </c>
      <c r="F58" s="162">
        <f t="shared" si="0"/>
        <v>12516635.670000006</v>
      </c>
      <c r="G58" s="83" t="s">
        <v>65</v>
      </c>
      <c r="H58" s="103" t="s">
        <v>114</v>
      </c>
    </row>
    <row r="59" spans="1:8" ht="14.25" hidden="1" customHeight="1">
      <c r="A59" s="160">
        <v>44949</v>
      </c>
      <c r="B59" s="163" t="s">
        <v>186</v>
      </c>
      <c r="C59" s="163" t="s">
        <v>80</v>
      </c>
      <c r="D59" s="162">
        <v>500</v>
      </c>
      <c r="E59" s="162">
        <v>0</v>
      </c>
      <c r="F59" s="162">
        <f t="shared" si="0"/>
        <v>16516635.670000006</v>
      </c>
      <c r="G59" s="106" t="s">
        <v>65</v>
      </c>
      <c r="H59" s="104" t="s">
        <v>81</v>
      </c>
    </row>
    <row r="60" spans="1:8" ht="14.25" hidden="1" customHeight="1">
      <c r="A60" s="160">
        <v>44949</v>
      </c>
      <c r="B60" s="161" t="s">
        <v>205</v>
      </c>
      <c r="C60" s="161" t="s">
        <v>68</v>
      </c>
      <c r="D60" s="162">
        <v>6800000</v>
      </c>
      <c r="E60" s="162">
        <v>0</v>
      </c>
      <c r="F60" s="162">
        <f t="shared" si="0"/>
        <v>16517135.670000006</v>
      </c>
      <c r="G60" s="83" t="s">
        <v>65</v>
      </c>
      <c r="H60" s="103" t="s">
        <v>102</v>
      </c>
    </row>
    <row r="61" spans="1:8" ht="14.25" hidden="1" customHeight="1">
      <c r="A61" s="160">
        <v>44949</v>
      </c>
      <c r="B61" s="163" t="s">
        <v>206</v>
      </c>
      <c r="C61" s="163" t="s">
        <v>27</v>
      </c>
      <c r="D61" s="162">
        <v>0</v>
      </c>
      <c r="E61" s="162">
        <v>15000000</v>
      </c>
      <c r="F61" s="162">
        <f t="shared" si="0"/>
        <v>23317135.670000006</v>
      </c>
      <c r="G61" s="106" t="s">
        <v>65</v>
      </c>
      <c r="H61" s="104" t="s">
        <v>69</v>
      </c>
    </row>
    <row r="62" spans="1:8" ht="14.25" hidden="1" customHeight="1">
      <c r="A62" s="160">
        <v>44946</v>
      </c>
      <c r="B62" s="161" t="s">
        <v>71</v>
      </c>
      <c r="C62" s="161" t="s">
        <v>41</v>
      </c>
      <c r="D62" s="162">
        <v>36921.9</v>
      </c>
      <c r="E62" s="162">
        <v>0</v>
      </c>
      <c r="F62" s="162">
        <f t="shared" si="0"/>
        <v>8317135.6700000055</v>
      </c>
      <c r="G62" s="83" t="s">
        <v>65</v>
      </c>
      <c r="H62" s="103" t="s">
        <v>72</v>
      </c>
    </row>
    <row r="63" spans="1:8" ht="14.25" hidden="1" customHeight="1">
      <c r="A63" s="160">
        <v>44946</v>
      </c>
      <c r="B63" s="163" t="s">
        <v>207</v>
      </c>
      <c r="C63" s="163" t="s">
        <v>30</v>
      </c>
      <c r="D63" s="162">
        <v>3400000</v>
      </c>
      <c r="E63" s="162">
        <v>0</v>
      </c>
      <c r="F63" s="162">
        <f t="shared" si="0"/>
        <v>8354057.5700000059</v>
      </c>
      <c r="G63" s="106" t="s">
        <v>208</v>
      </c>
      <c r="H63" s="104" t="s">
        <v>67</v>
      </c>
    </row>
    <row r="64" spans="1:8" ht="14.25" hidden="1" customHeight="1">
      <c r="A64" s="160">
        <v>44946</v>
      </c>
      <c r="B64" s="161" t="s">
        <v>209</v>
      </c>
      <c r="C64" s="161" t="s">
        <v>80</v>
      </c>
      <c r="D64" s="162">
        <v>500</v>
      </c>
      <c r="E64" s="162">
        <v>0</v>
      </c>
      <c r="F64" s="162">
        <f t="shared" si="0"/>
        <v>11754057.570000006</v>
      </c>
      <c r="G64" s="83" t="s">
        <v>65</v>
      </c>
      <c r="H64" s="103" t="s">
        <v>81</v>
      </c>
    </row>
    <row r="65" spans="1:8" ht="14.25" hidden="1" customHeight="1">
      <c r="A65" s="160">
        <v>44946</v>
      </c>
      <c r="B65" s="163" t="s">
        <v>210</v>
      </c>
      <c r="C65" s="163" t="s">
        <v>68</v>
      </c>
      <c r="D65" s="162">
        <v>21715.89</v>
      </c>
      <c r="E65" s="162">
        <v>0</v>
      </c>
      <c r="F65" s="162">
        <f t="shared" si="0"/>
        <v>11754557.570000006</v>
      </c>
      <c r="G65" s="106" t="s">
        <v>65</v>
      </c>
      <c r="H65" s="104" t="s">
        <v>70</v>
      </c>
    </row>
    <row r="66" spans="1:8" ht="14.25" hidden="1" customHeight="1">
      <c r="A66" s="160">
        <v>44946</v>
      </c>
      <c r="B66" s="161" t="s">
        <v>209</v>
      </c>
      <c r="C66" s="161" t="s">
        <v>80</v>
      </c>
      <c r="D66" s="162">
        <v>500</v>
      </c>
      <c r="E66" s="162">
        <v>0</v>
      </c>
      <c r="F66" s="162">
        <f t="shared" si="0"/>
        <v>11776273.460000006</v>
      </c>
      <c r="G66" s="83" t="s">
        <v>65</v>
      </c>
      <c r="H66" s="103" t="s">
        <v>81</v>
      </c>
    </row>
    <row r="67" spans="1:8" ht="14.25" hidden="1" customHeight="1">
      <c r="A67" s="160">
        <v>44946</v>
      </c>
      <c r="B67" s="163" t="s">
        <v>211</v>
      </c>
      <c r="C67" s="163" t="s">
        <v>68</v>
      </c>
      <c r="D67" s="162">
        <v>86903.12</v>
      </c>
      <c r="E67" s="162">
        <v>0</v>
      </c>
      <c r="F67" s="162">
        <f t="shared" si="0"/>
        <v>11776773.460000006</v>
      </c>
      <c r="G67" s="106" t="s">
        <v>65</v>
      </c>
      <c r="H67" s="104" t="s">
        <v>122</v>
      </c>
    </row>
    <row r="68" spans="1:8" ht="14.25" hidden="1" customHeight="1">
      <c r="A68" s="160">
        <v>44946</v>
      </c>
      <c r="B68" s="161" t="s">
        <v>209</v>
      </c>
      <c r="C68" s="161" t="s">
        <v>80</v>
      </c>
      <c r="D68" s="162">
        <v>500</v>
      </c>
      <c r="E68" s="162">
        <v>0</v>
      </c>
      <c r="F68" s="162">
        <f t="shared" si="0"/>
        <v>11863676.580000006</v>
      </c>
      <c r="G68" s="83" t="s">
        <v>65</v>
      </c>
      <c r="H68" s="103" t="s">
        <v>81</v>
      </c>
    </row>
    <row r="69" spans="1:8" ht="14.25" hidden="1" customHeight="1">
      <c r="A69" s="160">
        <v>44946</v>
      </c>
      <c r="B69" s="163" t="s">
        <v>212</v>
      </c>
      <c r="C69" s="163" t="s">
        <v>68</v>
      </c>
      <c r="D69" s="162">
        <v>90400</v>
      </c>
      <c r="E69" s="162">
        <v>0</v>
      </c>
      <c r="F69" s="162">
        <f t="shared" si="0"/>
        <v>11864176.580000006</v>
      </c>
      <c r="G69" s="106" t="s">
        <v>65</v>
      </c>
      <c r="H69" s="104" t="s">
        <v>118</v>
      </c>
    </row>
    <row r="70" spans="1:8" ht="14.25" hidden="1" customHeight="1">
      <c r="A70" s="160">
        <v>44946</v>
      </c>
      <c r="B70" s="161" t="s">
        <v>209</v>
      </c>
      <c r="C70" s="161" t="s">
        <v>80</v>
      </c>
      <c r="D70" s="162">
        <v>500</v>
      </c>
      <c r="E70" s="162">
        <v>0</v>
      </c>
      <c r="F70" s="162">
        <f t="shared" si="0"/>
        <v>11954576.580000006</v>
      </c>
      <c r="G70" s="83" t="s">
        <v>65</v>
      </c>
      <c r="H70" s="103" t="s">
        <v>81</v>
      </c>
    </row>
    <row r="71" spans="1:8" ht="14.25" hidden="1" customHeight="1">
      <c r="A71" s="160">
        <v>44946</v>
      </c>
      <c r="B71" s="163" t="s">
        <v>213</v>
      </c>
      <c r="C71" s="163" t="s">
        <v>68</v>
      </c>
      <c r="D71" s="162">
        <v>90400</v>
      </c>
      <c r="E71" s="162">
        <v>0</v>
      </c>
      <c r="F71" s="162">
        <f t="shared" si="0"/>
        <v>11955076.580000006</v>
      </c>
      <c r="G71" s="106" t="s">
        <v>65</v>
      </c>
      <c r="H71" s="104" t="s">
        <v>118</v>
      </c>
    </row>
    <row r="72" spans="1:8" ht="14.25" hidden="1" customHeight="1">
      <c r="A72" s="160">
        <v>44946</v>
      </c>
      <c r="B72" s="161" t="s">
        <v>209</v>
      </c>
      <c r="C72" s="161" t="s">
        <v>80</v>
      </c>
      <c r="D72" s="162">
        <v>500</v>
      </c>
      <c r="E72" s="162">
        <v>0</v>
      </c>
      <c r="F72" s="162">
        <f t="shared" si="0"/>
        <v>12045476.580000006</v>
      </c>
      <c r="G72" s="83" t="s">
        <v>65</v>
      </c>
      <c r="H72" s="103" t="s">
        <v>81</v>
      </c>
    </row>
    <row r="73" spans="1:8" ht="14.25" hidden="1" customHeight="1">
      <c r="A73" s="160">
        <v>44946</v>
      </c>
      <c r="B73" s="163" t="s">
        <v>214</v>
      </c>
      <c r="C73" s="163" t="s">
        <v>68</v>
      </c>
      <c r="D73" s="162">
        <v>271200</v>
      </c>
      <c r="E73" s="162">
        <v>0</v>
      </c>
      <c r="F73" s="162">
        <f t="shared" si="0"/>
        <v>12045976.580000006</v>
      </c>
      <c r="G73" s="106" t="s">
        <v>65</v>
      </c>
      <c r="H73" s="104" t="s">
        <v>118</v>
      </c>
    </row>
    <row r="74" spans="1:8" ht="14.25" hidden="1" customHeight="1">
      <c r="A74" s="160">
        <v>44946</v>
      </c>
      <c r="B74" s="161" t="s">
        <v>209</v>
      </c>
      <c r="C74" s="161" t="s">
        <v>80</v>
      </c>
      <c r="D74" s="162">
        <v>500</v>
      </c>
      <c r="E74" s="162">
        <v>0</v>
      </c>
      <c r="F74" s="162">
        <f t="shared" si="0"/>
        <v>12317176.580000006</v>
      </c>
      <c r="G74" s="83" t="s">
        <v>65</v>
      </c>
      <c r="H74" s="103" t="s">
        <v>81</v>
      </c>
    </row>
    <row r="75" spans="1:8" ht="14.25" hidden="1" customHeight="1">
      <c r="A75" s="160">
        <v>44946</v>
      </c>
      <c r="B75" s="163" t="s">
        <v>215</v>
      </c>
      <c r="C75" s="163" t="s">
        <v>68</v>
      </c>
      <c r="D75" s="162">
        <v>279960</v>
      </c>
      <c r="E75" s="162">
        <v>0</v>
      </c>
      <c r="F75" s="162">
        <f t="shared" si="0"/>
        <v>12317676.580000006</v>
      </c>
      <c r="G75" s="106" t="s">
        <v>65</v>
      </c>
      <c r="H75" s="104" t="s">
        <v>216</v>
      </c>
    </row>
    <row r="76" spans="1:8" ht="14.25" hidden="1" customHeight="1">
      <c r="A76" s="160">
        <v>44946</v>
      </c>
      <c r="B76" s="161" t="s">
        <v>209</v>
      </c>
      <c r="C76" s="161" t="s">
        <v>80</v>
      </c>
      <c r="D76" s="162">
        <v>500</v>
      </c>
      <c r="E76" s="162">
        <v>0</v>
      </c>
      <c r="F76" s="162">
        <f t="shared" si="0"/>
        <v>12597636.580000006</v>
      </c>
      <c r="G76" s="83" t="s">
        <v>65</v>
      </c>
      <c r="H76" s="103" t="s">
        <v>81</v>
      </c>
    </row>
    <row r="77" spans="1:8" ht="14.25" hidden="1" customHeight="1">
      <c r="A77" s="160">
        <v>44946</v>
      </c>
      <c r="B77" s="163" t="s">
        <v>217</v>
      </c>
      <c r="C77" s="163" t="s">
        <v>68</v>
      </c>
      <c r="D77" s="162">
        <v>630975.93000000005</v>
      </c>
      <c r="E77" s="162">
        <v>0</v>
      </c>
      <c r="F77" s="162">
        <f t="shared" si="0"/>
        <v>12598136.580000006</v>
      </c>
      <c r="G77" s="106" t="s">
        <v>65</v>
      </c>
      <c r="H77" s="104" t="s">
        <v>216</v>
      </c>
    </row>
    <row r="78" spans="1:8" ht="14.25" hidden="1" customHeight="1">
      <c r="A78" s="160">
        <v>44946</v>
      </c>
      <c r="B78" s="161" t="s">
        <v>209</v>
      </c>
      <c r="C78" s="161" t="s">
        <v>80</v>
      </c>
      <c r="D78" s="162">
        <v>500</v>
      </c>
      <c r="E78" s="162">
        <v>0</v>
      </c>
      <c r="F78" s="162">
        <f t="shared" si="0"/>
        <v>13229112.510000005</v>
      </c>
      <c r="G78" s="83" t="s">
        <v>65</v>
      </c>
      <c r="H78" s="103" t="s">
        <v>81</v>
      </c>
    </row>
    <row r="79" spans="1:8" ht="14.25" hidden="1" customHeight="1">
      <c r="A79" s="160">
        <v>44946</v>
      </c>
      <c r="B79" s="163" t="s">
        <v>218</v>
      </c>
      <c r="C79" s="163" t="s">
        <v>68</v>
      </c>
      <c r="D79" s="162">
        <v>5000000</v>
      </c>
      <c r="E79" s="162">
        <v>0</v>
      </c>
      <c r="F79" s="162">
        <f t="shared" si="0"/>
        <v>13229612.510000005</v>
      </c>
      <c r="G79" s="106" t="s">
        <v>65</v>
      </c>
      <c r="H79" s="104" t="s">
        <v>82</v>
      </c>
    </row>
    <row r="80" spans="1:8" ht="14.25" hidden="1" customHeight="1">
      <c r="A80" s="160">
        <v>44946</v>
      </c>
      <c r="B80" s="161" t="s">
        <v>209</v>
      </c>
      <c r="C80" s="161" t="s">
        <v>80</v>
      </c>
      <c r="D80" s="162">
        <v>500</v>
      </c>
      <c r="E80" s="162">
        <v>0</v>
      </c>
      <c r="F80" s="162">
        <f t="shared" si="0"/>
        <v>18229612.510000005</v>
      </c>
      <c r="G80" s="83" t="s">
        <v>65</v>
      </c>
      <c r="H80" s="103" t="s">
        <v>81</v>
      </c>
    </row>
    <row r="81" spans="1:8" ht="14.25" hidden="1" customHeight="1">
      <c r="A81" s="160">
        <v>44946</v>
      </c>
      <c r="B81" s="163" t="s">
        <v>219</v>
      </c>
      <c r="C81" s="163" t="s">
        <v>68</v>
      </c>
      <c r="D81" s="162">
        <v>5000000</v>
      </c>
      <c r="E81" s="162">
        <v>0</v>
      </c>
      <c r="F81" s="162">
        <f t="shared" si="0"/>
        <v>18230112.510000005</v>
      </c>
      <c r="G81" s="106" t="s">
        <v>65</v>
      </c>
      <c r="H81" s="104" t="s">
        <v>82</v>
      </c>
    </row>
    <row r="82" spans="1:8" ht="14.25" hidden="1" customHeight="1">
      <c r="A82" s="160">
        <v>44946</v>
      </c>
      <c r="B82" s="161" t="s">
        <v>220</v>
      </c>
      <c r="C82" s="161" t="s">
        <v>32</v>
      </c>
      <c r="D82" s="162">
        <v>0</v>
      </c>
      <c r="E82" s="162">
        <v>15000000</v>
      </c>
      <c r="F82" s="162">
        <f t="shared" si="0"/>
        <v>23230112.510000005</v>
      </c>
      <c r="G82" s="83" t="s">
        <v>65</v>
      </c>
      <c r="H82" s="103" t="s">
        <v>69</v>
      </c>
    </row>
    <row r="83" spans="1:8" ht="14.25" hidden="1" customHeight="1">
      <c r="A83" s="160">
        <v>44946</v>
      </c>
      <c r="B83" s="163" t="s">
        <v>221</v>
      </c>
      <c r="C83" s="163" t="s">
        <v>222</v>
      </c>
      <c r="D83" s="162">
        <v>9982.52</v>
      </c>
      <c r="E83" s="162">
        <v>0</v>
      </c>
      <c r="F83" s="162">
        <f t="shared" si="0"/>
        <v>8230112.5100000063</v>
      </c>
      <c r="G83" s="106" t="s">
        <v>65</v>
      </c>
      <c r="H83" s="104" t="s">
        <v>223</v>
      </c>
    </row>
    <row r="84" spans="1:8" ht="14.25" hidden="1" customHeight="1">
      <c r="A84" s="160">
        <v>44946</v>
      </c>
      <c r="B84" s="161" t="s">
        <v>224</v>
      </c>
      <c r="C84" s="161" t="s">
        <v>225</v>
      </c>
      <c r="D84" s="162">
        <v>4078.35</v>
      </c>
      <c r="E84" s="162">
        <v>0</v>
      </c>
      <c r="F84" s="162">
        <f t="shared" si="0"/>
        <v>8240095.0300000058</v>
      </c>
      <c r="G84" s="83" t="s">
        <v>65</v>
      </c>
      <c r="H84" s="103" t="s">
        <v>226</v>
      </c>
    </row>
    <row r="85" spans="1:8" ht="14.25" hidden="1" customHeight="1">
      <c r="A85" s="160">
        <v>44946</v>
      </c>
      <c r="B85" s="163" t="s">
        <v>227</v>
      </c>
      <c r="C85" s="163" t="s">
        <v>228</v>
      </c>
      <c r="D85" s="162">
        <v>55.4</v>
      </c>
      <c r="E85" s="162">
        <v>0</v>
      </c>
      <c r="F85" s="162">
        <f t="shared" si="0"/>
        <v>8244173.3800000055</v>
      </c>
      <c r="G85" s="106" t="s">
        <v>65</v>
      </c>
      <c r="H85" s="104" t="s">
        <v>229</v>
      </c>
    </row>
    <row r="86" spans="1:8" ht="14.25" hidden="1" customHeight="1">
      <c r="A86" s="160">
        <v>44945</v>
      </c>
      <c r="B86" s="161" t="s">
        <v>230</v>
      </c>
      <c r="C86" s="161" t="s">
        <v>30</v>
      </c>
      <c r="D86" s="162">
        <v>100000</v>
      </c>
      <c r="E86" s="162">
        <v>0</v>
      </c>
      <c r="F86" s="162">
        <f t="shared" si="0"/>
        <v>8244228.7800000058</v>
      </c>
      <c r="G86" s="83" t="s">
        <v>231</v>
      </c>
      <c r="H86" s="103" t="s">
        <v>67</v>
      </c>
    </row>
    <row r="87" spans="1:8" ht="14.25" hidden="1" customHeight="1">
      <c r="A87" s="160">
        <v>44945</v>
      </c>
      <c r="B87" s="163" t="s">
        <v>232</v>
      </c>
      <c r="C87" s="163" t="s">
        <v>80</v>
      </c>
      <c r="D87" s="162">
        <v>500</v>
      </c>
      <c r="E87" s="162">
        <v>0</v>
      </c>
      <c r="F87" s="162">
        <f t="shared" si="0"/>
        <v>8344228.7800000058</v>
      </c>
      <c r="G87" s="106" t="s">
        <v>65</v>
      </c>
      <c r="H87" s="104" t="s">
        <v>81</v>
      </c>
    </row>
    <row r="88" spans="1:8" ht="14.25" hidden="1" customHeight="1">
      <c r="A88" s="160">
        <v>44945</v>
      </c>
      <c r="B88" s="161" t="s">
        <v>233</v>
      </c>
      <c r="C88" s="161" t="s">
        <v>68</v>
      </c>
      <c r="D88" s="162">
        <v>36932.89</v>
      </c>
      <c r="E88" s="162">
        <v>0</v>
      </c>
      <c r="F88" s="162">
        <f t="shared" si="0"/>
        <v>8344728.7800000058</v>
      </c>
      <c r="G88" s="83" t="s">
        <v>65</v>
      </c>
      <c r="H88" s="103" t="s">
        <v>69</v>
      </c>
    </row>
    <row r="89" spans="1:8" ht="14.25" hidden="1" customHeight="1">
      <c r="A89" s="160">
        <v>44945</v>
      </c>
      <c r="B89" s="163" t="s">
        <v>232</v>
      </c>
      <c r="C89" s="163" t="s">
        <v>80</v>
      </c>
      <c r="D89" s="162">
        <v>500</v>
      </c>
      <c r="E89" s="162">
        <v>0</v>
      </c>
      <c r="F89" s="162">
        <f t="shared" si="0"/>
        <v>8381661.6700000055</v>
      </c>
      <c r="G89" s="106" t="s">
        <v>65</v>
      </c>
      <c r="H89" s="104" t="s">
        <v>81</v>
      </c>
    </row>
    <row r="90" spans="1:8" ht="14.25" hidden="1" customHeight="1">
      <c r="A90" s="160">
        <v>44945</v>
      </c>
      <c r="B90" s="161" t="s">
        <v>234</v>
      </c>
      <c r="C90" s="161" t="s">
        <v>68</v>
      </c>
      <c r="D90" s="162">
        <v>2718900</v>
      </c>
      <c r="E90" s="162">
        <v>0</v>
      </c>
      <c r="F90" s="162">
        <f t="shared" si="0"/>
        <v>8382161.6700000055</v>
      </c>
      <c r="G90" s="83" t="s">
        <v>65</v>
      </c>
      <c r="H90" s="103" t="s">
        <v>69</v>
      </c>
    </row>
    <row r="91" spans="1:8" ht="14.25" hidden="1" customHeight="1">
      <c r="A91" s="160">
        <v>44945</v>
      </c>
      <c r="B91" s="163" t="s">
        <v>232</v>
      </c>
      <c r="C91" s="163" t="s">
        <v>80</v>
      </c>
      <c r="D91" s="162">
        <v>500</v>
      </c>
      <c r="E91" s="162">
        <v>0</v>
      </c>
      <c r="F91" s="162">
        <f t="shared" si="0"/>
        <v>11101061.670000006</v>
      </c>
      <c r="G91" s="106" t="s">
        <v>65</v>
      </c>
      <c r="H91" s="104" t="s">
        <v>81</v>
      </c>
    </row>
    <row r="92" spans="1:8" ht="14.25" hidden="1" customHeight="1">
      <c r="A92" s="160">
        <v>44945</v>
      </c>
      <c r="B92" s="161" t="s">
        <v>235</v>
      </c>
      <c r="C92" s="161" t="s">
        <v>68</v>
      </c>
      <c r="D92" s="162">
        <v>6655015</v>
      </c>
      <c r="E92" s="162">
        <v>0</v>
      </c>
      <c r="F92" s="162">
        <f t="shared" si="0"/>
        <v>11101561.670000006</v>
      </c>
      <c r="G92" s="83" t="s">
        <v>65</v>
      </c>
      <c r="H92" s="103" t="s">
        <v>69</v>
      </c>
    </row>
    <row r="93" spans="1:8" ht="14.25" hidden="1" customHeight="1">
      <c r="A93" s="160">
        <v>44945</v>
      </c>
      <c r="B93" s="163" t="s">
        <v>236</v>
      </c>
      <c r="C93" s="163" t="s">
        <v>27</v>
      </c>
      <c r="D93" s="162">
        <v>0</v>
      </c>
      <c r="E93" s="162">
        <v>102600</v>
      </c>
      <c r="F93" s="162">
        <f t="shared" si="0"/>
        <v>17756576.670000006</v>
      </c>
      <c r="G93" s="106" t="s">
        <v>237</v>
      </c>
      <c r="H93" s="104" t="s">
        <v>69</v>
      </c>
    </row>
    <row r="94" spans="1:8" ht="14.25" hidden="1" customHeight="1">
      <c r="A94" s="160">
        <v>44945</v>
      </c>
      <c r="B94" s="161" t="s">
        <v>238</v>
      </c>
      <c r="C94" s="161" t="s">
        <v>27</v>
      </c>
      <c r="D94" s="162">
        <v>0</v>
      </c>
      <c r="E94" s="162">
        <v>15000</v>
      </c>
      <c r="F94" s="162">
        <f t="shared" si="0"/>
        <v>17653976.670000006</v>
      </c>
      <c r="G94" s="83" t="s">
        <v>65</v>
      </c>
      <c r="H94" s="103" t="s">
        <v>69</v>
      </c>
    </row>
    <row r="95" spans="1:8" ht="14.25" hidden="1" customHeight="1">
      <c r="A95" s="160">
        <v>44945</v>
      </c>
      <c r="B95" s="163" t="s">
        <v>239</v>
      </c>
      <c r="C95" s="163" t="s">
        <v>27</v>
      </c>
      <c r="D95" s="162">
        <v>0</v>
      </c>
      <c r="E95" s="162">
        <v>4645830</v>
      </c>
      <c r="F95" s="162">
        <f t="shared" ref="F95:F158" si="1">+F96+E95-D95</f>
        <v>17638976.670000006</v>
      </c>
      <c r="G95" s="106" t="s">
        <v>240</v>
      </c>
      <c r="H95" s="104" t="s">
        <v>69</v>
      </c>
    </row>
    <row r="96" spans="1:8" ht="14.25" hidden="1" customHeight="1">
      <c r="A96" s="160">
        <v>44945</v>
      </c>
      <c r="B96" s="161" t="s">
        <v>241</v>
      </c>
      <c r="C96" s="161" t="s">
        <v>27</v>
      </c>
      <c r="D96" s="162">
        <v>0</v>
      </c>
      <c r="E96" s="162">
        <v>4728085</v>
      </c>
      <c r="F96" s="162">
        <f t="shared" si="1"/>
        <v>12993146.670000006</v>
      </c>
      <c r="G96" s="83" t="s">
        <v>242</v>
      </c>
      <c r="H96" s="103" t="s">
        <v>69</v>
      </c>
    </row>
    <row r="97" spans="1:8" ht="14.25" hidden="1" customHeight="1">
      <c r="A97" s="160">
        <v>44945</v>
      </c>
      <c r="B97" s="163" t="s">
        <v>243</v>
      </c>
      <c r="C97" s="163" t="s">
        <v>244</v>
      </c>
      <c r="D97" s="162">
        <v>4911.6899999999996</v>
      </c>
      <c r="E97" s="162">
        <v>0</v>
      </c>
      <c r="F97" s="162">
        <f t="shared" si="1"/>
        <v>8265061.6700000055</v>
      </c>
      <c r="G97" s="106" t="s">
        <v>65</v>
      </c>
      <c r="H97" s="104" t="s">
        <v>245</v>
      </c>
    </row>
    <row r="98" spans="1:8" ht="14.25" hidden="1" customHeight="1">
      <c r="A98" s="160">
        <v>44945</v>
      </c>
      <c r="B98" s="161" t="s">
        <v>246</v>
      </c>
      <c r="C98" s="161" t="s">
        <v>247</v>
      </c>
      <c r="D98" s="162">
        <v>4911.6899999999996</v>
      </c>
      <c r="E98" s="162">
        <v>0</v>
      </c>
      <c r="F98" s="162">
        <f t="shared" si="1"/>
        <v>8269973.3600000059</v>
      </c>
      <c r="G98" s="83" t="s">
        <v>65</v>
      </c>
      <c r="H98" s="103" t="s">
        <v>248</v>
      </c>
    </row>
    <row r="99" spans="1:8" ht="14.25" hidden="1" customHeight="1">
      <c r="A99" s="160">
        <v>44945</v>
      </c>
      <c r="B99" s="163" t="s">
        <v>249</v>
      </c>
      <c r="C99" s="163" t="s">
        <v>250</v>
      </c>
      <c r="D99" s="162">
        <v>3731.12</v>
      </c>
      <c r="E99" s="162">
        <v>0</v>
      </c>
      <c r="F99" s="162">
        <f t="shared" si="1"/>
        <v>8274885.0500000063</v>
      </c>
      <c r="G99" s="106" t="s">
        <v>65</v>
      </c>
      <c r="H99" s="104" t="s">
        <v>251</v>
      </c>
    </row>
    <row r="100" spans="1:8" ht="14.25" hidden="1" customHeight="1">
      <c r="A100" s="160">
        <v>44945</v>
      </c>
      <c r="B100" s="161" t="s">
        <v>252</v>
      </c>
      <c r="C100" s="161" t="s">
        <v>253</v>
      </c>
      <c r="D100" s="162">
        <v>3619.66</v>
      </c>
      <c r="E100" s="162">
        <v>0</v>
      </c>
      <c r="F100" s="162">
        <f t="shared" si="1"/>
        <v>8278616.1700000064</v>
      </c>
      <c r="G100" s="83" t="s">
        <v>65</v>
      </c>
      <c r="H100" s="103" t="s">
        <v>254</v>
      </c>
    </row>
    <row r="101" spans="1:8" ht="14.25" hidden="1" customHeight="1">
      <c r="A101" s="160">
        <v>44945</v>
      </c>
      <c r="B101" s="163" t="s">
        <v>255</v>
      </c>
      <c r="C101" s="163" t="s">
        <v>256</v>
      </c>
      <c r="D101" s="162">
        <v>3611.9</v>
      </c>
      <c r="E101" s="162">
        <v>0</v>
      </c>
      <c r="F101" s="162">
        <f t="shared" si="1"/>
        <v>8282235.8300000066</v>
      </c>
      <c r="G101" s="106" t="s">
        <v>65</v>
      </c>
      <c r="H101" s="104" t="s">
        <v>257</v>
      </c>
    </row>
    <row r="102" spans="1:8" ht="14.25" hidden="1" customHeight="1">
      <c r="A102" s="160">
        <v>44945</v>
      </c>
      <c r="B102" s="161" t="s">
        <v>258</v>
      </c>
      <c r="C102" s="161" t="s">
        <v>259</v>
      </c>
      <c r="D102" s="162">
        <v>3604.21</v>
      </c>
      <c r="E102" s="162">
        <v>0</v>
      </c>
      <c r="F102" s="162">
        <f t="shared" si="1"/>
        <v>8285847.730000007</v>
      </c>
      <c r="G102" s="83" t="s">
        <v>65</v>
      </c>
      <c r="H102" s="103" t="s">
        <v>260</v>
      </c>
    </row>
    <row r="103" spans="1:8" ht="14.25" hidden="1" customHeight="1">
      <c r="A103" s="160">
        <v>44945</v>
      </c>
      <c r="B103" s="163" t="s">
        <v>261</v>
      </c>
      <c r="C103" s="163" t="s">
        <v>262</v>
      </c>
      <c r="D103" s="162">
        <v>3101.75</v>
      </c>
      <c r="E103" s="162">
        <v>0</v>
      </c>
      <c r="F103" s="162">
        <f t="shared" si="1"/>
        <v>8289451.9400000069</v>
      </c>
      <c r="G103" s="106" t="s">
        <v>65</v>
      </c>
      <c r="H103" s="104" t="s">
        <v>263</v>
      </c>
    </row>
    <row r="104" spans="1:8" ht="14.25" hidden="1" customHeight="1">
      <c r="A104" s="160">
        <v>44945</v>
      </c>
      <c r="B104" s="161" t="s">
        <v>264</v>
      </c>
      <c r="C104" s="161" t="s">
        <v>265</v>
      </c>
      <c r="D104" s="162">
        <v>2970.11</v>
      </c>
      <c r="E104" s="162">
        <v>0</v>
      </c>
      <c r="F104" s="162">
        <f t="shared" si="1"/>
        <v>8292553.6900000069</v>
      </c>
      <c r="G104" s="83" t="s">
        <v>65</v>
      </c>
      <c r="H104" s="103" t="s">
        <v>266</v>
      </c>
    </row>
    <row r="105" spans="1:8" ht="14.25" hidden="1" customHeight="1">
      <c r="A105" s="160">
        <v>44945</v>
      </c>
      <c r="B105" s="163" t="s">
        <v>267</v>
      </c>
      <c r="C105" s="163" t="s">
        <v>268</v>
      </c>
      <c r="D105" s="162">
        <v>2185</v>
      </c>
      <c r="E105" s="162">
        <v>0</v>
      </c>
      <c r="F105" s="162">
        <f t="shared" si="1"/>
        <v>8295523.8000000073</v>
      </c>
      <c r="G105" s="106" t="s">
        <v>65</v>
      </c>
      <c r="H105" s="104" t="s">
        <v>269</v>
      </c>
    </row>
    <row r="106" spans="1:8" ht="14.25" hidden="1" customHeight="1">
      <c r="A106" s="160">
        <v>44945</v>
      </c>
      <c r="B106" s="161" t="s">
        <v>270</v>
      </c>
      <c r="C106" s="161" t="s">
        <v>271</v>
      </c>
      <c r="D106" s="162">
        <v>2185</v>
      </c>
      <c r="E106" s="162">
        <v>0</v>
      </c>
      <c r="F106" s="162">
        <f t="shared" si="1"/>
        <v>8297708.8000000073</v>
      </c>
      <c r="G106" s="83" t="s">
        <v>65</v>
      </c>
      <c r="H106" s="103" t="s">
        <v>272</v>
      </c>
    </row>
    <row r="107" spans="1:8" ht="14.25" hidden="1" customHeight="1">
      <c r="A107" s="160">
        <v>44945</v>
      </c>
      <c r="B107" s="163" t="s">
        <v>273</v>
      </c>
      <c r="C107" s="163" t="s">
        <v>274</v>
      </c>
      <c r="D107" s="162">
        <v>1976</v>
      </c>
      <c r="E107" s="162">
        <v>0</v>
      </c>
      <c r="F107" s="162">
        <f t="shared" si="1"/>
        <v>8299893.8000000073</v>
      </c>
      <c r="G107" s="106" t="s">
        <v>65</v>
      </c>
      <c r="H107" s="104" t="s">
        <v>275</v>
      </c>
    </row>
    <row r="108" spans="1:8" ht="14.25" hidden="1" customHeight="1">
      <c r="A108" s="160">
        <v>44945</v>
      </c>
      <c r="B108" s="161" t="s">
        <v>276</v>
      </c>
      <c r="C108" s="161" t="s">
        <v>277</v>
      </c>
      <c r="D108" s="162">
        <v>1976</v>
      </c>
      <c r="E108" s="162">
        <v>0</v>
      </c>
      <c r="F108" s="162">
        <f t="shared" si="1"/>
        <v>8301869.8000000073</v>
      </c>
      <c r="G108" s="83" t="s">
        <v>65</v>
      </c>
      <c r="H108" s="103" t="s">
        <v>278</v>
      </c>
    </row>
    <row r="109" spans="1:8" ht="14.25" hidden="1" customHeight="1">
      <c r="A109" s="160">
        <v>44945</v>
      </c>
      <c r="B109" s="163" t="s">
        <v>279</v>
      </c>
      <c r="C109" s="163" t="s">
        <v>280</v>
      </c>
      <c r="D109" s="162">
        <v>1660.07</v>
      </c>
      <c r="E109" s="162">
        <v>0</v>
      </c>
      <c r="F109" s="162">
        <f t="shared" si="1"/>
        <v>8303845.8000000073</v>
      </c>
      <c r="G109" s="106" t="s">
        <v>65</v>
      </c>
      <c r="H109" s="104" t="s">
        <v>281</v>
      </c>
    </row>
    <row r="110" spans="1:8" ht="14.25" hidden="1" customHeight="1">
      <c r="A110" s="160">
        <v>44945</v>
      </c>
      <c r="B110" s="161" t="s">
        <v>282</v>
      </c>
      <c r="C110" s="161" t="s">
        <v>283</v>
      </c>
      <c r="D110" s="162">
        <v>1459.58</v>
      </c>
      <c r="E110" s="162">
        <v>0</v>
      </c>
      <c r="F110" s="162">
        <f t="shared" si="1"/>
        <v>8305505.8700000076</v>
      </c>
      <c r="G110" s="83" t="s">
        <v>65</v>
      </c>
      <c r="H110" s="103" t="s">
        <v>284</v>
      </c>
    </row>
    <row r="111" spans="1:8" ht="14.25" hidden="1" customHeight="1">
      <c r="A111" s="160">
        <v>44945</v>
      </c>
      <c r="B111" s="163" t="s">
        <v>285</v>
      </c>
      <c r="C111" s="163" t="s">
        <v>286</v>
      </c>
      <c r="D111" s="162">
        <v>1160.6600000000001</v>
      </c>
      <c r="E111" s="162">
        <v>0</v>
      </c>
      <c r="F111" s="162">
        <f t="shared" si="1"/>
        <v>8306965.4500000076</v>
      </c>
      <c r="G111" s="106" t="s">
        <v>65</v>
      </c>
      <c r="H111" s="104" t="s">
        <v>287</v>
      </c>
    </row>
    <row r="112" spans="1:8" ht="14.25" hidden="1" customHeight="1">
      <c r="A112" s="160">
        <v>44945</v>
      </c>
      <c r="B112" s="161" t="s">
        <v>288</v>
      </c>
      <c r="C112" s="161" t="s">
        <v>289</v>
      </c>
      <c r="D112" s="162">
        <v>826.5</v>
      </c>
      <c r="E112" s="162">
        <v>0</v>
      </c>
      <c r="F112" s="162">
        <f t="shared" si="1"/>
        <v>8308126.1100000078</v>
      </c>
      <c r="G112" s="83" t="s">
        <v>65</v>
      </c>
      <c r="H112" s="103" t="s">
        <v>290</v>
      </c>
    </row>
    <row r="113" spans="1:8" ht="14.25" hidden="1" customHeight="1">
      <c r="A113" s="160">
        <v>44945</v>
      </c>
      <c r="B113" s="163" t="s">
        <v>291</v>
      </c>
      <c r="C113" s="163" t="s">
        <v>292</v>
      </c>
      <c r="D113" s="162">
        <v>826.5</v>
      </c>
      <c r="E113" s="162">
        <v>0</v>
      </c>
      <c r="F113" s="162">
        <f t="shared" si="1"/>
        <v>8308952.6100000078</v>
      </c>
      <c r="G113" s="106" t="s">
        <v>65</v>
      </c>
      <c r="H113" s="104" t="s">
        <v>293</v>
      </c>
    </row>
    <row r="114" spans="1:8" ht="14.25" hidden="1" customHeight="1">
      <c r="A114" s="160">
        <v>44945</v>
      </c>
      <c r="B114" s="161" t="s">
        <v>294</v>
      </c>
      <c r="C114" s="161" t="s">
        <v>295</v>
      </c>
      <c r="D114" s="162">
        <v>553.36</v>
      </c>
      <c r="E114" s="162">
        <v>0</v>
      </c>
      <c r="F114" s="162">
        <f t="shared" si="1"/>
        <v>8309779.1100000078</v>
      </c>
      <c r="G114" s="83" t="s">
        <v>65</v>
      </c>
      <c r="H114" s="103" t="s">
        <v>296</v>
      </c>
    </row>
    <row r="115" spans="1:8" ht="14.25" hidden="1" customHeight="1">
      <c r="A115" s="160">
        <v>44945</v>
      </c>
      <c r="B115" s="163" t="s">
        <v>297</v>
      </c>
      <c r="C115" s="163" t="s">
        <v>298</v>
      </c>
      <c r="D115" s="162">
        <v>537.6</v>
      </c>
      <c r="E115" s="162">
        <v>0</v>
      </c>
      <c r="F115" s="162">
        <f t="shared" si="1"/>
        <v>8310332.4700000081</v>
      </c>
      <c r="G115" s="106" t="s">
        <v>65</v>
      </c>
      <c r="H115" s="104" t="s">
        <v>299</v>
      </c>
    </row>
    <row r="116" spans="1:8" ht="14.25" hidden="1" customHeight="1">
      <c r="A116" s="160">
        <v>44945</v>
      </c>
      <c r="B116" s="161" t="s">
        <v>300</v>
      </c>
      <c r="C116" s="161" t="s">
        <v>301</v>
      </c>
      <c r="D116" s="162">
        <v>332.01</v>
      </c>
      <c r="E116" s="162">
        <v>0</v>
      </c>
      <c r="F116" s="162">
        <f t="shared" si="1"/>
        <v>8310870.0700000077</v>
      </c>
      <c r="G116" s="83" t="s">
        <v>65</v>
      </c>
      <c r="H116" s="103" t="s">
        <v>302</v>
      </c>
    </row>
    <row r="117" spans="1:8" ht="14.25" hidden="1" customHeight="1">
      <c r="A117" s="160">
        <v>44945</v>
      </c>
      <c r="B117" s="163" t="s">
        <v>303</v>
      </c>
      <c r="C117" s="163" t="s">
        <v>304</v>
      </c>
      <c r="D117" s="162">
        <v>246.22</v>
      </c>
      <c r="E117" s="162">
        <v>0</v>
      </c>
      <c r="F117" s="162">
        <f t="shared" si="1"/>
        <v>8311202.0800000075</v>
      </c>
      <c r="G117" s="106" t="s">
        <v>65</v>
      </c>
      <c r="H117" s="104" t="s">
        <v>305</v>
      </c>
    </row>
    <row r="118" spans="1:8" ht="14.25" hidden="1" customHeight="1">
      <c r="A118" s="160">
        <v>44945</v>
      </c>
      <c r="B118" s="161" t="s">
        <v>306</v>
      </c>
      <c r="C118" s="161" t="s">
        <v>307</v>
      </c>
      <c r="D118" s="162">
        <v>119.08</v>
      </c>
      <c r="E118" s="162">
        <v>0</v>
      </c>
      <c r="F118" s="162">
        <f t="shared" si="1"/>
        <v>8311448.3000000073</v>
      </c>
      <c r="G118" s="83" t="s">
        <v>65</v>
      </c>
      <c r="H118" s="103" t="s">
        <v>308</v>
      </c>
    </row>
    <row r="119" spans="1:8" ht="14.25" hidden="1" customHeight="1">
      <c r="A119" s="160">
        <v>44945</v>
      </c>
      <c r="B119" s="163" t="s">
        <v>309</v>
      </c>
      <c r="C119" s="163" t="s">
        <v>310</v>
      </c>
      <c r="D119" s="162">
        <v>23.51</v>
      </c>
      <c r="E119" s="162">
        <v>0</v>
      </c>
      <c r="F119" s="162">
        <f t="shared" si="1"/>
        <v>8311567.3800000073</v>
      </c>
      <c r="G119" s="106" t="s">
        <v>65</v>
      </c>
      <c r="H119" s="104" t="s">
        <v>311</v>
      </c>
    </row>
    <row r="120" spans="1:8" ht="14.25" hidden="1" customHeight="1">
      <c r="A120" s="160">
        <v>44945</v>
      </c>
      <c r="B120" s="161" t="s">
        <v>312</v>
      </c>
      <c r="C120" s="161" t="s">
        <v>313</v>
      </c>
      <c r="D120" s="162">
        <v>1165.92</v>
      </c>
      <c r="E120" s="162">
        <v>0</v>
      </c>
      <c r="F120" s="162">
        <f t="shared" si="1"/>
        <v>8311590.8900000071</v>
      </c>
      <c r="G120" s="83" t="s">
        <v>65</v>
      </c>
      <c r="H120" s="103" t="s">
        <v>314</v>
      </c>
    </row>
    <row r="121" spans="1:8" ht="14.25" hidden="1" customHeight="1">
      <c r="A121" s="160">
        <v>44945</v>
      </c>
      <c r="B121" s="163" t="s">
        <v>315</v>
      </c>
      <c r="C121" s="163" t="s">
        <v>316</v>
      </c>
      <c r="D121" s="162">
        <v>919.96</v>
      </c>
      <c r="E121" s="162">
        <v>0</v>
      </c>
      <c r="F121" s="162">
        <f t="shared" si="1"/>
        <v>8312756.810000007</v>
      </c>
      <c r="G121" s="106" t="s">
        <v>65</v>
      </c>
      <c r="H121" s="104" t="s">
        <v>317</v>
      </c>
    </row>
    <row r="122" spans="1:8" ht="14.25" hidden="1" customHeight="1">
      <c r="A122" s="160">
        <v>44945</v>
      </c>
      <c r="B122" s="161" t="s">
        <v>318</v>
      </c>
      <c r="C122" s="161" t="s">
        <v>319</v>
      </c>
      <c r="D122" s="162">
        <v>54</v>
      </c>
      <c r="E122" s="162">
        <v>0</v>
      </c>
      <c r="F122" s="162">
        <f t="shared" si="1"/>
        <v>8313676.770000007</v>
      </c>
      <c r="G122" s="83" t="s">
        <v>65</v>
      </c>
      <c r="H122" s="103" t="s">
        <v>320</v>
      </c>
    </row>
    <row r="123" spans="1:8" ht="14.25" hidden="1" customHeight="1">
      <c r="A123" s="160">
        <v>44944</v>
      </c>
      <c r="B123" s="163" t="s">
        <v>71</v>
      </c>
      <c r="C123" s="163" t="s">
        <v>41</v>
      </c>
      <c r="D123" s="162">
        <v>68859.23</v>
      </c>
      <c r="E123" s="162">
        <v>0</v>
      </c>
      <c r="F123" s="162">
        <f t="shared" si="1"/>
        <v>8313730.770000007</v>
      </c>
      <c r="G123" s="106" t="s">
        <v>65</v>
      </c>
      <c r="H123" s="104" t="s">
        <v>72</v>
      </c>
    </row>
    <row r="124" spans="1:8" ht="14.25" hidden="1" customHeight="1">
      <c r="A124" s="160">
        <v>44944</v>
      </c>
      <c r="B124" s="161" t="s">
        <v>321</v>
      </c>
      <c r="C124" s="161" t="s">
        <v>80</v>
      </c>
      <c r="D124" s="162">
        <v>500</v>
      </c>
      <c r="E124" s="162">
        <v>0</v>
      </c>
      <c r="F124" s="162">
        <f t="shared" si="1"/>
        <v>8382590.0000000075</v>
      </c>
      <c r="G124" s="83" t="s">
        <v>65</v>
      </c>
      <c r="H124" s="103" t="s">
        <v>81</v>
      </c>
    </row>
    <row r="125" spans="1:8" ht="14.25" hidden="1" customHeight="1">
      <c r="A125" s="160">
        <v>44944</v>
      </c>
      <c r="B125" s="163" t="s">
        <v>322</v>
      </c>
      <c r="C125" s="163" t="s">
        <v>68</v>
      </c>
      <c r="D125" s="162">
        <v>36000</v>
      </c>
      <c r="E125" s="162">
        <v>0</v>
      </c>
      <c r="F125" s="162">
        <f t="shared" si="1"/>
        <v>8383090.0000000075</v>
      </c>
      <c r="G125" s="106" t="s">
        <v>65</v>
      </c>
      <c r="H125" s="104" t="s">
        <v>118</v>
      </c>
    </row>
    <row r="126" spans="1:8" ht="14.25" hidden="1" customHeight="1">
      <c r="A126" s="160">
        <v>44944</v>
      </c>
      <c r="B126" s="161" t="s">
        <v>321</v>
      </c>
      <c r="C126" s="161" t="s">
        <v>80</v>
      </c>
      <c r="D126" s="162">
        <v>500</v>
      </c>
      <c r="E126" s="162">
        <v>0</v>
      </c>
      <c r="F126" s="162">
        <f t="shared" si="1"/>
        <v>8419090.0000000075</v>
      </c>
      <c r="G126" s="83" t="s">
        <v>65</v>
      </c>
      <c r="H126" s="103" t="s">
        <v>81</v>
      </c>
    </row>
    <row r="127" spans="1:8" ht="14.25" hidden="1" customHeight="1">
      <c r="A127" s="160">
        <v>44944</v>
      </c>
      <c r="B127" s="163" t="s">
        <v>323</v>
      </c>
      <c r="C127" s="163" t="s">
        <v>68</v>
      </c>
      <c r="D127" s="162">
        <v>613306.48</v>
      </c>
      <c r="E127" s="162">
        <v>0</v>
      </c>
      <c r="F127" s="162">
        <f t="shared" si="1"/>
        <v>8419590.0000000075</v>
      </c>
      <c r="G127" s="106" t="s">
        <v>65</v>
      </c>
      <c r="H127" s="104" t="s">
        <v>120</v>
      </c>
    </row>
    <row r="128" spans="1:8" ht="14.25" hidden="1" customHeight="1">
      <c r="A128" s="160">
        <v>44944</v>
      </c>
      <c r="B128" s="161" t="s">
        <v>321</v>
      </c>
      <c r="C128" s="161" t="s">
        <v>80</v>
      </c>
      <c r="D128" s="162">
        <v>500</v>
      </c>
      <c r="E128" s="162">
        <v>0</v>
      </c>
      <c r="F128" s="162">
        <f t="shared" si="1"/>
        <v>9032896.4800000079</v>
      </c>
      <c r="G128" s="83" t="s">
        <v>65</v>
      </c>
      <c r="H128" s="103" t="s">
        <v>81</v>
      </c>
    </row>
    <row r="129" spans="1:8" ht="14.25" hidden="1" customHeight="1">
      <c r="A129" s="160">
        <v>44944</v>
      </c>
      <c r="B129" s="163" t="s">
        <v>324</v>
      </c>
      <c r="C129" s="163" t="s">
        <v>68</v>
      </c>
      <c r="D129" s="162">
        <v>777278.56</v>
      </c>
      <c r="E129" s="162">
        <v>0</v>
      </c>
      <c r="F129" s="162">
        <f t="shared" si="1"/>
        <v>9033396.4800000079</v>
      </c>
      <c r="G129" s="106" t="s">
        <v>65</v>
      </c>
      <c r="H129" s="104" t="s">
        <v>122</v>
      </c>
    </row>
    <row r="130" spans="1:8" ht="14.25" hidden="1" customHeight="1">
      <c r="A130" s="160">
        <v>44944</v>
      </c>
      <c r="B130" s="161" t="s">
        <v>325</v>
      </c>
      <c r="C130" s="161" t="s">
        <v>30</v>
      </c>
      <c r="D130" s="162">
        <v>0</v>
      </c>
      <c r="E130" s="162">
        <v>1100000</v>
      </c>
      <c r="F130" s="162">
        <f t="shared" si="1"/>
        <v>9810675.0400000084</v>
      </c>
      <c r="G130" s="83" t="s">
        <v>326</v>
      </c>
      <c r="H130" s="103" t="s">
        <v>67</v>
      </c>
    </row>
    <row r="131" spans="1:8" ht="14.25" hidden="1" customHeight="1">
      <c r="A131" s="160">
        <v>44943</v>
      </c>
      <c r="B131" s="163" t="s">
        <v>327</v>
      </c>
      <c r="C131" s="163" t="s">
        <v>30</v>
      </c>
      <c r="D131" s="162">
        <v>2000000</v>
      </c>
      <c r="E131" s="162">
        <v>0</v>
      </c>
      <c r="F131" s="162">
        <f t="shared" si="1"/>
        <v>8710675.0400000084</v>
      </c>
      <c r="G131" s="106" t="s">
        <v>328</v>
      </c>
      <c r="H131" s="104" t="s">
        <v>67</v>
      </c>
    </row>
    <row r="132" spans="1:8" ht="14.25" hidden="1" customHeight="1">
      <c r="A132" s="160">
        <v>44943</v>
      </c>
      <c r="B132" s="161" t="s">
        <v>329</v>
      </c>
      <c r="C132" s="161" t="s">
        <v>80</v>
      </c>
      <c r="D132" s="162">
        <v>500</v>
      </c>
      <c r="E132" s="162">
        <v>0</v>
      </c>
      <c r="F132" s="162">
        <f t="shared" si="1"/>
        <v>10710675.040000008</v>
      </c>
      <c r="G132" s="83" t="s">
        <v>65</v>
      </c>
      <c r="H132" s="103" t="s">
        <v>81</v>
      </c>
    </row>
    <row r="133" spans="1:8" ht="14.25" hidden="1" customHeight="1">
      <c r="A133" s="160">
        <v>44943</v>
      </c>
      <c r="B133" s="163" t="s">
        <v>330</v>
      </c>
      <c r="C133" s="163" t="s">
        <v>68</v>
      </c>
      <c r="D133" s="162">
        <v>15672.01</v>
      </c>
      <c r="E133" s="162">
        <v>0</v>
      </c>
      <c r="F133" s="162">
        <f t="shared" si="1"/>
        <v>10711175.040000008</v>
      </c>
      <c r="G133" s="106" t="s">
        <v>65</v>
      </c>
      <c r="H133" s="104" t="s">
        <v>70</v>
      </c>
    </row>
    <row r="134" spans="1:8" ht="14.25" hidden="1" customHeight="1">
      <c r="A134" s="160">
        <v>44943</v>
      </c>
      <c r="B134" s="161" t="s">
        <v>329</v>
      </c>
      <c r="C134" s="161" t="s">
        <v>80</v>
      </c>
      <c r="D134" s="162">
        <v>500</v>
      </c>
      <c r="E134" s="162">
        <v>0</v>
      </c>
      <c r="F134" s="162">
        <f t="shared" si="1"/>
        <v>10726847.050000008</v>
      </c>
      <c r="G134" s="83" t="s">
        <v>65</v>
      </c>
      <c r="H134" s="103" t="s">
        <v>81</v>
      </c>
    </row>
    <row r="135" spans="1:8" ht="14.25" hidden="1" customHeight="1">
      <c r="A135" s="160">
        <v>44943</v>
      </c>
      <c r="B135" s="163" t="s">
        <v>331</v>
      </c>
      <c r="C135" s="163" t="s">
        <v>68</v>
      </c>
      <c r="D135" s="162">
        <v>79386.89</v>
      </c>
      <c r="E135" s="162">
        <v>0</v>
      </c>
      <c r="F135" s="162">
        <f t="shared" si="1"/>
        <v>10727347.050000008</v>
      </c>
      <c r="G135" s="106" t="s">
        <v>65</v>
      </c>
      <c r="H135" s="104" t="s">
        <v>70</v>
      </c>
    </row>
    <row r="136" spans="1:8" ht="14.25" hidden="1" customHeight="1">
      <c r="A136" s="160">
        <v>44943</v>
      </c>
      <c r="B136" s="161" t="s">
        <v>329</v>
      </c>
      <c r="C136" s="161" t="s">
        <v>80</v>
      </c>
      <c r="D136" s="162">
        <v>500</v>
      </c>
      <c r="E136" s="162">
        <v>0</v>
      </c>
      <c r="F136" s="162">
        <f t="shared" si="1"/>
        <v>10806733.940000009</v>
      </c>
      <c r="G136" s="83" t="s">
        <v>65</v>
      </c>
      <c r="H136" s="103" t="s">
        <v>81</v>
      </c>
    </row>
    <row r="137" spans="1:8" ht="14.25" hidden="1" customHeight="1">
      <c r="A137" s="160">
        <v>44943</v>
      </c>
      <c r="B137" s="163" t="s">
        <v>332</v>
      </c>
      <c r="C137" s="163" t="s">
        <v>68</v>
      </c>
      <c r="D137" s="162">
        <v>773775</v>
      </c>
      <c r="E137" s="162">
        <v>0</v>
      </c>
      <c r="F137" s="162">
        <f t="shared" si="1"/>
        <v>10807233.940000009</v>
      </c>
      <c r="G137" s="106" t="s">
        <v>65</v>
      </c>
      <c r="H137" s="104" t="s">
        <v>124</v>
      </c>
    </row>
    <row r="138" spans="1:8" ht="14.25" hidden="1" customHeight="1">
      <c r="A138" s="160">
        <v>44943</v>
      </c>
      <c r="B138" s="161" t="s">
        <v>329</v>
      </c>
      <c r="C138" s="161" t="s">
        <v>80</v>
      </c>
      <c r="D138" s="162">
        <v>500</v>
      </c>
      <c r="E138" s="162">
        <v>0</v>
      </c>
      <c r="F138" s="162">
        <f t="shared" si="1"/>
        <v>11581008.940000009</v>
      </c>
      <c r="G138" s="83" t="s">
        <v>65</v>
      </c>
      <c r="H138" s="103" t="s">
        <v>81</v>
      </c>
    </row>
    <row r="139" spans="1:8" ht="14.25" hidden="1" customHeight="1">
      <c r="A139" s="160">
        <v>44943</v>
      </c>
      <c r="B139" s="163" t="s">
        <v>333</v>
      </c>
      <c r="C139" s="163" t="s">
        <v>68</v>
      </c>
      <c r="D139" s="162">
        <v>973050.42</v>
      </c>
      <c r="E139" s="162">
        <v>0</v>
      </c>
      <c r="F139" s="162">
        <f t="shared" si="1"/>
        <v>11581508.940000009</v>
      </c>
      <c r="G139" s="106" t="s">
        <v>65</v>
      </c>
      <c r="H139" s="104" t="s">
        <v>334</v>
      </c>
    </row>
    <row r="140" spans="1:8" ht="14.25" hidden="1" customHeight="1">
      <c r="A140" s="160">
        <v>44943</v>
      </c>
      <c r="B140" s="161" t="s">
        <v>329</v>
      </c>
      <c r="C140" s="161" t="s">
        <v>80</v>
      </c>
      <c r="D140" s="162">
        <v>500</v>
      </c>
      <c r="E140" s="162">
        <v>0</v>
      </c>
      <c r="F140" s="162">
        <f t="shared" si="1"/>
        <v>12554559.360000009</v>
      </c>
      <c r="G140" s="83" t="s">
        <v>65</v>
      </c>
      <c r="H140" s="103" t="s">
        <v>81</v>
      </c>
    </row>
    <row r="141" spans="1:8" ht="14.25" hidden="1" customHeight="1">
      <c r="A141" s="160">
        <v>44943</v>
      </c>
      <c r="B141" s="163" t="s">
        <v>335</v>
      </c>
      <c r="C141" s="163" t="s">
        <v>68</v>
      </c>
      <c r="D141" s="162">
        <v>164146.60999999999</v>
      </c>
      <c r="E141" s="162">
        <v>0</v>
      </c>
      <c r="F141" s="162">
        <f t="shared" si="1"/>
        <v>12555059.360000009</v>
      </c>
      <c r="G141" s="106" t="s">
        <v>65</v>
      </c>
      <c r="H141" s="104" t="s">
        <v>105</v>
      </c>
    </row>
    <row r="142" spans="1:8" ht="14.25" hidden="1" customHeight="1">
      <c r="A142" s="160">
        <v>44943</v>
      </c>
      <c r="B142" s="161" t="s">
        <v>329</v>
      </c>
      <c r="C142" s="161" t="s">
        <v>80</v>
      </c>
      <c r="D142" s="162">
        <v>500</v>
      </c>
      <c r="E142" s="162">
        <v>0</v>
      </c>
      <c r="F142" s="162">
        <f t="shared" si="1"/>
        <v>12719205.970000008</v>
      </c>
      <c r="G142" s="83" t="s">
        <v>65</v>
      </c>
      <c r="H142" s="103" t="s">
        <v>81</v>
      </c>
    </row>
    <row r="143" spans="1:8" ht="14.25" hidden="1" customHeight="1">
      <c r="A143" s="160">
        <v>44943</v>
      </c>
      <c r="B143" s="163" t="s">
        <v>336</v>
      </c>
      <c r="C143" s="163" t="s">
        <v>68</v>
      </c>
      <c r="D143" s="162">
        <v>358396.72</v>
      </c>
      <c r="E143" s="162">
        <v>0</v>
      </c>
      <c r="F143" s="162">
        <f t="shared" si="1"/>
        <v>12719705.970000008</v>
      </c>
      <c r="G143" s="106" t="s">
        <v>65</v>
      </c>
      <c r="H143" s="104" t="s">
        <v>115</v>
      </c>
    </row>
    <row r="144" spans="1:8" ht="14.25" hidden="1" customHeight="1">
      <c r="A144" s="160">
        <v>44943</v>
      </c>
      <c r="B144" s="161" t="s">
        <v>329</v>
      </c>
      <c r="C144" s="161" t="s">
        <v>80</v>
      </c>
      <c r="D144" s="162">
        <v>500</v>
      </c>
      <c r="E144" s="162">
        <v>0</v>
      </c>
      <c r="F144" s="162">
        <f t="shared" si="1"/>
        <v>13078102.690000009</v>
      </c>
      <c r="G144" s="83" t="s">
        <v>65</v>
      </c>
      <c r="H144" s="103" t="s">
        <v>81</v>
      </c>
    </row>
    <row r="145" spans="1:8" ht="14.25" hidden="1" customHeight="1">
      <c r="A145" s="160">
        <v>44943</v>
      </c>
      <c r="B145" s="163" t="s">
        <v>337</v>
      </c>
      <c r="C145" s="163" t="s">
        <v>68</v>
      </c>
      <c r="D145" s="162">
        <v>2413105.2799999998</v>
      </c>
      <c r="E145" s="162">
        <v>0</v>
      </c>
      <c r="F145" s="162">
        <f t="shared" si="1"/>
        <v>13078602.690000009</v>
      </c>
      <c r="G145" s="106" t="s">
        <v>65</v>
      </c>
      <c r="H145" s="104" t="s">
        <v>124</v>
      </c>
    </row>
    <row r="146" spans="1:8" ht="14.25" hidden="1" customHeight="1">
      <c r="A146" s="160">
        <v>44943</v>
      </c>
      <c r="B146" s="161" t="s">
        <v>329</v>
      </c>
      <c r="C146" s="161" t="s">
        <v>80</v>
      </c>
      <c r="D146" s="162">
        <v>500</v>
      </c>
      <c r="E146" s="162">
        <v>0</v>
      </c>
      <c r="F146" s="162">
        <f t="shared" si="1"/>
        <v>15491707.970000008</v>
      </c>
      <c r="G146" s="83" t="s">
        <v>65</v>
      </c>
      <c r="H146" s="103" t="s">
        <v>81</v>
      </c>
    </row>
    <row r="147" spans="1:8" ht="14.25" hidden="1" customHeight="1">
      <c r="A147" s="160">
        <v>44943</v>
      </c>
      <c r="B147" s="163" t="s">
        <v>338</v>
      </c>
      <c r="C147" s="163" t="s">
        <v>68</v>
      </c>
      <c r="D147" s="162">
        <v>3274460.01</v>
      </c>
      <c r="E147" s="162">
        <v>0</v>
      </c>
      <c r="F147" s="162">
        <f t="shared" si="1"/>
        <v>15492207.970000008</v>
      </c>
      <c r="G147" s="106" t="s">
        <v>65</v>
      </c>
      <c r="H147" s="104" t="s">
        <v>124</v>
      </c>
    </row>
    <row r="148" spans="1:8" ht="14.25" hidden="1" customHeight="1">
      <c r="A148" s="160">
        <v>44943</v>
      </c>
      <c r="B148" s="161" t="s">
        <v>339</v>
      </c>
      <c r="C148" s="161" t="s">
        <v>32</v>
      </c>
      <c r="D148" s="162">
        <v>0</v>
      </c>
      <c r="E148" s="162">
        <v>10000000</v>
      </c>
      <c r="F148" s="162">
        <f t="shared" si="1"/>
        <v>18766667.980000008</v>
      </c>
      <c r="G148" s="83" t="s">
        <v>340</v>
      </c>
      <c r="H148" s="103" t="s">
        <v>69</v>
      </c>
    </row>
    <row r="149" spans="1:8" ht="14.25" hidden="1" customHeight="1">
      <c r="A149" s="160">
        <v>44943</v>
      </c>
      <c r="B149" s="163" t="s">
        <v>329</v>
      </c>
      <c r="C149" s="163" t="s">
        <v>80</v>
      </c>
      <c r="D149" s="162">
        <v>500</v>
      </c>
      <c r="E149" s="162">
        <v>0</v>
      </c>
      <c r="F149" s="162">
        <f t="shared" si="1"/>
        <v>8766667.9800000079</v>
      </c>
      <c r="G149" s="106" t="s">
        <v>65</v>
      </c>
      <c r="H149" s="104" t="s">
        <v>81</v>
      </c>
    </row>
    <row r="150" spans="1:8" ht="14.25" hidden="1" customHeight="1">
      <c r="A150" s="160">
        <v>44943</v>
      </c>
      <c r="B150" s="161" t="s">
        <v>341</v>
      </c>
      <c r="C150" s="161" t="s">
        <v>68</v>
      </c>
      <c r="D150" s="162">
        <v>221342.4</v>
      </c>
      <c r="E150" s="162">
        <v>0</v>
      </c>
      <c r="F150" s="162">
        <f t="shared" si="1"/>
        <v>8767167.9800000079</v>
      </c>
      <c r="G150" s="83" t="s">
        <v>65</v>
      </c>
      <c r="H150" s="103" t="s">
        <v>124</v>
      </c>
    </row>
    <row r="151" spans="1:8" ht="14.25" hidden="1" customHeight="1">
      <c r="A151" s="160">
        <v>44943</v>
      </c>
      <c r="B151" s="163" t="s">
        <v>329</v>
      </c>
      <c r="C151" s="163" t="s">
        <v>80</v>
      </c>
      <c r="D151" s="162">
        <v>500</v>
      </c>
      <c r="E151" s="162">
        <v>0</v>
      </c>
      <c r="F151" s="162">
        <f t="shared" si="1"/>
        <v>8988510.3800000083</v>
      </c>
      <c r="G151" s="106" t="s">
        <v>65</v>
      </c>
      <c r="H151" s="104" t="s">
        <v>81</v>
      </c>
    </row>
    <row r="152" spans="1:8" ht="14.25" hidden="1" customHeight="1">
      <c r="A152" s="160">
        <v>44943</v>
      </c>
      <c r="B152" s="161" t="s">
        <v>342</v>
      </c>
      <c r="C152" s="161" t="s">
        <v>68</v>
      </c>
      <c r="D152" s="162">
        <v>368904</v>
      </c>
      <c r="E152" s="162">
        <v>0</v>
      </c>
      <c r="F152" s="162">
        <f t="shared" si="1"/>
        <v>8989010.3800000083</v>
      </c>
      <c r="G152" s="83" t="s">
        <v>65</v>
      </c>
      <c r="H152" s="103" t="s">
        <v>343</v>
      </c>
    </row>
    <row r="153" spans="1:8" ht="14.25" hidden="1" customHeight="1">
      <c r="A153" s="160">
        <v>44943</v>
      </c>
      <c r="B153" s="163" t="s">
        <v>329</v>
      </c>
      <c r="C153" s="163" t="s">
        <v>80</v>
      </c>
      <c r="D153" s="162">
        <v>500</v>
      </c>
      <c r="E153" s="162">
        <v>0</v>
      </c>
      <c r="F153" s="162">
        <f t="shared" si="1"/>
        <v>9357914.3800000083</v>
      </c>
      <c r="G153" s="106" t="s">
        <v>65</v>
      </c>
      <c r="H153" s="104" t="s">
        <v>81</v>
      </c>
    </row>
    <row r="154" spans="1:8" ht="14.25" hidden="1" customHeight="1">
      <c r="A154" s="160">
        <v>44943</v>
      </c>
      <c r="B154" s="161" t="s">
        <v>344</v>
      </c>
      <c r="C154" s="161" t="s">
        <v>68</v>
      </c>
      <c r="D154" s="162">
        <v>551000</v>
      </c>
      <c r="E154" s="162">
        <v>0</v>
      </c>
      <c r="F154" s="162">
        <f t="shared" si="1"/>
        <v>9358414.3800000083</v>
      </c>
      <c r="G154" s="83" t="s">
        <v>65</v>
      </c>
      <c r="H154" s="103" t="s">
        <v>124</v>
      </c>
    </row>
    <row r="155" spans="1:8" ht="14.25" hidden="1" customHeight="1">
      <c r="A155" s="160">
        <v>44943</v>
      </c>
      <c r="B155" s="163" t="s">
        <v>329</v>
      </c>
      <c r="C155" s="163" t="s">
        <v>80</v>
      </c>
      <c r="D155" s="162">
        <v>500</v>
      </c>
      <c r="E155" s="162">
        <v>0</v>
      </c>
      <c r="F155" s="162">
        <f t="shared" si="1"/>
        <v>9909414.3800000083</v>
      </c>
      <c r="G155" s="106" t="s">
        <v>65</v>
      </c>
      <c r="H155" s="104" t="s">
        <v>81</v>
      </c>
    </row>
    <row r="156" spans="1:8" ht="14.25" hidden="1" customHeight="1">
      <c r="A156" s="160">
        <v>44943</v>
      </c>
      <c r="B156" s="161" t="s">
        <v>345</v>
      </c>
      <c r="C156" s="161" t="s">
        <v>68</v>
      </c>
      <c r="D156" s="162">
        <v>551000</v>
      </c>
      <c r="E156" s="162">
        <v>0</v>
      </c>
      <c r="F156" s="162">
        <f t="shared" si="1"/>
        <v>9909914.3800000083</v>
      </c>
      <c r="G156" s="83" t="s">
        <v>65</v>
      </c>
      <c r="H156" s="103" t="s">
        <v>116</v>
      </c>
    </row>
    <row r="157" spans="1:8" ht="14.25" hidden="1" customHeight="1">
      <c r="A157" s="160">
        <v>44943</v>
      </c>
      <c r="B157" s="163" t="s">
        <v>329</v>
      </c>
      <c r="C157" s="163" t="s">
        <v>80</v>
      </c>
      <c r="D157" s="162">
        <v>500</v>
      </c>
      <c r="E157" s="162">
        <v>0</v>
      </c>
      <c r="F157" s="162">
        <f t="shared" si="1"/>
        <v>10460914.380000008</v>
      </c>
      <c r="G157" s="106" t="s">
        <v>65</v>
      </c>
      <c r="H157" s="104" t="s">
        <v>81</v>
      </c>
    </row>
    <row r="158" spans="1:8" ht="14.25" hidden="1" customHeight="1">
      <c r="A158" s="160">
        <v>44943</v>
      </c>
      <c r="B158" s="161" t="s">
        <v>346</v>
      </c>
      <c r="C158" s="161" t="s">
        <v>68</v>
      </c>
      <c r="D158" s="162">
        <v>1106712</v>
      </c>
      <c r="E158" s="162">
        <v>0</v>
      </c>
      <c r="F158" s="162">
        <f t="shared" si="1"/>
        <v>10461414.380000008</v>
      </c>
      <c r="G158" s="83" t="s">
        <v>65</v>
      </c>
      <c r="H158" s="103" t="s">
        <v>124</v>
      </c>
    </row>
    <row r="159" spans="1:8" ht="14.25" hidden="1" customHeight="1">
      <c r="A159" s="160">
        <v>44943</v>
      </c>
      <c r="B159" s="163" t="s">
        <v>329</v>
      </c>
      <c r="C159" s="163" t="s">
        <v>80</v>
      </c>
      <c r="D159" s="162">
        <v>500</v>
      </c>
      <c r="E159" s="162">
        <v>0</v>
      </c>
      <c r="F159" s="162">
        <f t="shared" ref="F159:F222" si="2">+F160+E159-D159</f>
        <v>11568126.380000008</v>
      </c>
      <c r="G159" s="106" t="s">
        <v>65</v>
      </c>
      <c r="H159" s="104" t="s">
        <v>81</v>
      </c>
    </row>
    <row r="160" spans="1:8" ht="14.25" hidden="1" customHeight="1">
      <c r="A160" s="160">
        <v>44943</v>
      </c>
      <c r="B160" s="161" t="s">
        <v>347</v>
      </c>
      <c r="C160" s="161" t="s">
        <v>68</v>
      </c>
      <c r="D160" s="162">
        <v>1317333.31</v>
      </c>
      <c r="E160" s="162">
        <v>0</v>
      </c>
      <c r="F160" s="162">
        <f t="shared" si="2"/>
        <v>11568626.380000008</v>
      </c>
      <c r="G160" s="83" t="s">
        <v>65</v>
      </c>
      <c r="H160" s="103" t="s">
        <v>124</v>
      </c>
    </row>
    <row r="161" spans="1:8" ht="14.25" hidden="1" customHeight="1">
      <c r="A161" s="160">
        <v>44943</v>
      </c>
      <c r="B161" s="163" t="s">
        <v>329</v>
      </c>
      <c r="C161" s="163" t="s">
        <v>80</v>
      </c>
      <c r="D161" s="162">
        <v>500</v>
      </c>
      <c r="E161" s="162">
        <v>0</v>
      </c>
      <c r="F161" s="162">
        <f t="shared" si="2"/>
        <v>12885959.690000009</v>
      </c>
      <c r="G161" s="106" t="s">
        <v>65</v>
      </c>
      <c r="H161" s="104" t="s">
        <v>81</v>
      </c>
    </row>
    <row r="162" spans="1:8" ht="14.25" hidden="1" customHeight="1">
      <c r="A162" s="160">
        <v>44943</v>
      </c>
      <c r="B162" s="161" t="s">
        <v>348</v>
      </c>
      <c r="C162" s="161" t="s">
        <v>68</v>
      </c>
      <c r="D162" s="162">
        <v>1456666.62</v>
      </c>
      <c r="E162" s="162">
        <v>0</v>
      </c>
      <c r="F162" s="162">
        <f t="shared" si="2"/>
        <v>12886459.690000009</v>
      </c>
      <c r="G162" s="83" t="s">
        <v>65</v>
      </c>
      <c r="H162" s="103" t="s">
        <v>124</v>
      </c>
    </row>
    <row r="163" spans="1:8" ht="14.25" hidden="1" customHeight="1">
      <c r="A163" s="160">
        <v>44943</v>
      </c>
      <c r="B163" s="163" t="s">
        <v>329</v>
      </c>
      <c r="C163" s="163" t="s">
        <v>80</v>
      </c>
      <c r="D163" s="162">
        <v>500</v>
      </c>
      <c r="E163" s="162">
        <v>0</v>
      </c>
      <c r="F163" s="162">
        <f t="shared" si="2"/>
        <v>14343126.31000001</v>
      </c>
      <c r="G163" s="106" t="s">
        <v>65</v>
      </c>
      <c r="H163" s="104" t="s">
        <v>81</v>
      </c>
    </row>
    <row r="164" spans="1:8" ht="14.25" hidden="1" customHeight="1">
      <c r="A164" s="160">
        <v>44943</v>
      </c>
      <c r="B164" s="161" t="s">
        <v>349</v>
      </c>
      <c r="C164" s="161" t="s">
        <v>68</v>
      </c>
      <c r="D164" s="162">
        <v>1456666.62</v>
      </c>
      <c r="E164" s="162">
        <v>0</v>
      </c>
      <c r="F164" s="162">
        <f t="shared" si="2"/>
        <v>14343626.31000001</v>
      </c>
      <c r="G164" s="83" t="s">
        <v>65</v>
      </c>
      <c r="H164" s="103" t="s">
        <v>124</v>
      </c>
    </row>
    <row r="165" spans="1:8" ht="14.25" hidden="1" customHeight="1">
      <c r="A165" s="160">
        <v>44943</v>
      </c>
      <c r="B165" s="163" t="s">
        <v>329</v>
      </c>
      <c r="C165" s="163" t="s">
        <v>80</v>
      </c>
      <c r="D165" s="162">
        <v>500</v>
      </c>
      <c r="E165" s="162">
        <v>0</v>
      </c>
      <c r="F165" s="162">
        <f t="shared" si="2"/>
        <v>15800292.930000009</v>
      </c>
      <c r="G165" s="106" t="s">
        <v>65</v>
      </c>
      <c r="H165" s="104" t="s">
        <v>81</v>
      </c>
    </row>
    <row r="166" spans="1:8" ht="14.25" hidden="1" customHeight="1">
      <c r="A166" s="160">
        <v>44943</v>
      </c>
      <c r="B166" s="161" t="s">
        <v>350</v>
      </c>
      <c r="C166" s="161" t="s">
        <v>68</v>
      </c>
      <c r="D166" s="162">
        <v>1317333.31</v>
      </c>
      <c r="E166" s="162">
        <v>0</v>
      </c>
      <c r="F166" s="162">
        <f t="shared" si="2"/>
        <v>15800792.930000009</v>
      </c>
      <c r="G166" s="83" t="s">
        <v>65</v>
      </c>
      <c r="H166" s="103" t="s">
        <v>124</v>
      </c>
    </row>
    <row r="167" spans="1:8" ht="14.25" hidden="1" customHeight="1">
      <c r="A167" s="160">
        <v>44943</v>
      </c>
      <c r="B167" s="163" t="s">
        <v>329</v>
      </c>
      <c r="C167" s="163" t="s">
        <v>80</v>
      </c>
      <c r="D167" s="162">
        <v>500</v>
      </c>
      <c r="E167" s="162">
        <v>0</v>
      </c>
      <c r="F167" s="162">
        <f t="shared" si="2"/>
        <v>17118126.24000001</v>
      </c>
      <c r="G167" s="106" t="s">
        <v>65</v>
      </c>
      <c r="H167" s="104" t="s">
        <v>81</v>
      </c>
    </row>
    <row r="168" spans="1:8" ht="14.25" hidden="1" customHeight="1">
      <c r="A168" s="160">
        <v>44943</v>
      </c>
      <c r="B168" s="161" t="s">
        <v>351</v>
      </c>
      <c r="C168" s="161" t="s">
        <v>68</v>
      </c>
      <c r="D168" s="162">
        <v>1980074.72</v>
      </c>
      <c r="E168" s="162">
        <v>0</v>
      </c>
      <c r="F168" s="162">
        <f t="shared" si="2"/>
        <v>17118626.24000001</v>
      </c>
      <c r="G168" s="83" t="s">
        <v>65</v>
      </c>
      <c r="H168" s="103" t="s">
        <v>124</v>
      </c>
    </row>
    <row r="169" spans="1:8" ht="14.25" hidden="1" customHeight="1">
      <c r="A169" s="160">
        <v>44943</v>
      </c>
      <c r="B169" s="163" t="s">
        <v>329</v>
      </c>
      <c r="C169" s="163" t="s">
        <v>80</v>
      </c>
      <c r="D169" s="162">
        <v>500</v>
      </c>
      <c r="E169" s="162">
        <v>0</v>
      </c>
      <c r="F169" s="162">
        <f t="shared" si="2"/>
        <v>19098700.960000008</v>
      </c>
      <c r="G169" s="106" t="s">
        <v>65</v>
      </c>
      <c r="H169" s="104" t="s">
        <v>81</v>
      </c>
    </row>
    <row r="170" spans="1:8" ht="14.25" hidden="1" customHeight="1">
      <c r="A170" s="160">
        <v>44943</v>
      </c>
      <c r="B170" s="161" t="s">
        <v>352</v>
      </c>
      <c r="C170" s="161" t="s">
        <v>68</v>
      </c>
      <c r="D170" s="162">
        <v>2067833.62</v>
      </c>
      <c r="E170" s="162">
        <v>0</v>
      </c>
      <c r="F170" s="162">
        <f t="shared" si="2"/>
        <v>19099200.960000008</v>
      </c>
      <c r="G170" s="83" t="s">
        <v>65</v>
      </c>
      <c r="H170" s="103" t="s">
        <v>124</v>
      </c>
    </row>
    <row r="171" spans="1:8" ht="14.25" hidden="1" customHeight="1">
      <c r="A171" s="160">
        <v>44943</v>
      </c>
      <c r="B171" s="163" t="s">
        <v>329</v>
      </c>
      <c r="C171" s="163" t="s">
        <v>80</v>
      </c>
      <c r="D171" s="162">
        <v>500</v>
      </c>
      <c r="E171" s="162">
        <v>0</v>
      </c>
      <c r="F171" s="162">
        <f t="shared" si="2"/>
        <v>21167034.580000009</v>
      </c>
      <c r="G171" s="106" t="s">
        <v>65</v>
      </c>
      <c r="H171" s="104" t="s">
        <v>81</v>
      </c>
    </row>
    <row r="172" spans="1:8" ht="14.25" hidden="1" customHeight="1">
      <c r="A172" s="160">
        <v>44943</v>
      </c>
      <c r="B172" s="161" t="s">
        <v>353</v>
      </c>
      <c r="C172" s="161" t="s">
        <v>68</v>
      </c>
      <c r="D172" s="162">
        <v>2407933.3199999998</v>
      </c>
      <c r="E172" s="162">
        <v>0</v>
      </c>
      <c r="F172" s="162">
        <f t="shared" si="2"/>
        <v>21167534.580000009</v>
      </c>
      <c r="G172" s="83" t="s">
        <v>65</v>
      </c>
      <c r="H172" s="103" t="s">
        <v>124</v>
      </c>
    </row>
    <row r="173" spans="1:8" ht="14.25" hidden="1" customHeight="1">
      <c r="A173" s="160">
        <v>44943</v>
      </c>
      <c r="B173" s="163" t="s">
        <v>329</v>
      </c>
      <c r="C173" s="163" t="s">
        <v>80</v>
      </c>
      <c r="D173" s="162">
        <v>500</v>
      </c>
      <c r="E173" s="162">
        <v>0</v>
      </c>
      <c r="F173" s="162">
        <f t="shared" si="2"/>
        <v>23575467.90000001</v>
      </c>
      <c r="G173" s="106" t="s">
        <v>65</v>
      </c>
      <c r="H173" s="104" t="s">
        <v>81</v>
      </c>
    </row>
    <row r="174" spans="1:8" ht="14.25" hidden="1" customHeight="1">
      <c r="A174" s="160">
        <v>44943</v>
      </c>
      <c r="B174" s="161" t="s">
        <v>354</v>
      </c>
      <c r="C174" s="161" t="s">
        <v>68</v>
      </c>
      <c r="D174" s="162">
        <v>2402809.66</v>
      </c>
      <c r="E174" s="162">
        <v>0</v>
      </c>
      <c r="F174" s="162">
        <f t="shared" si="2"/>
        <v>23575967.90000001</v>
      </c>
      <c r="G174" s="83" t="s">
        <v>65</v>
      </c>
      <c r="H174" s="103" t="s">
        <v>124</v>
      </c>
    </row>
    <row r="175" spans="1:8" ht="14.25" hidden="1" customHeight="1">
      <c r="A175" s="160">
        <v>44943</v>
      </c>
      <c r="B175" s="163" t="s">
        <v>329</v>
      </c>
      <c r="C175" s="163" t="s">
        <v>80</v>
      </c>
      <c r="D175" s="162">
        <v>500</v>
      </c>
      <c r="E175" s="162">
        <v>0</v>
      </c>
      <c r="F175" s="162">
        <f t="shared" si="2"/>
        <v>25978777.56000001</v>
      </c>
      <c r="G175" s="106" t="s">
        <v>65</v>
      </c>
      <c r="H175" s="104" t="s">
        <v>81</v>
      </c>
    </row>
    <row r="176" spans="1:8" ht="14.25" hidden="1" customHeight="1">
      <c r="A176" s="160">
        <v>44943</v>
      </c>
      <c r="B176" s="161" t="s">
        <v>355</v>
      </c>
      <c r="C176" s="161" t="s">
        <v>68</v>
      </c>
      <c r="D176" s="162">
        <v>2487416.39</v>
      </c>
      <c r="E176" s="162">
        <v>0</v>
      </c>
      <c r="F176" s="162">
        <f t="shared" si="2"/>
        <v>25979277.56000001</v>
      </c>
      <c r="G176" s="83" t="s">
        <v>65</v>
      </c>
      <c r="H176" s="103" t="s">
        <v>124</v>
      </c>
    </row>
    <row r="177" spans="1:8" ht="14.25" hidden="1" customHeight="1">
      <c r="A177" s="160">
        <v>44943</v>
      </c>
      <c r="B177" s="163" t="s">
        <v>329</v>
      </c>
      <c r="C177" s="163" t="s">
        <v>80</v>
      </c>
      <c r="D177" s="162">
        <v>500</v>
      </c>
      <c r="E177" s="162">
        <v>0</v>
      </c>
      <c r="F177" s="162">
        <f t="shared" si="2"/>
        <v>28466693.95000001</v>
      </c>
      <c r="G177" s="106" t="s">
        <v>65</v>
      </c>
      <c r="H177" s="104" t="s">
        <v>81</v>
      </c>
    </row>
    <row r="178" spans="1:8" ht="14.25" hidden="1" customHeight="1">
      <c r="A178" s="160">
        <v>44943</v>
      </c>
      <c r="B178" s="161" t="s">
        <v>356</v>
      </c>
      <c r="C178" s="161" t="s">
        <v>68</v>
      </c>
      <c r="D178" s="162">
        <v>3274460.01</v>
      </c>
      <c r="E178" s="162">
        <v>0</v>
      </c>
      <c r="F178" s="162">
        <f t="shared" si="2"/>
        <v>28467193.95000001</v>
      </c>
      <c r="G178" s="83" t="s">
        <v>65</v>
      </c>
      <c r="H178" s="103" t="s">
        <v>357</v>
      </c>
    </row>
    <row r="179" spans="1:8" ht="14.25" hidden="1" customHeight="1">
      <c r="A179" s="160">
        <v>44943</v>
      </c>
      <c r="B179" s="163" t="s">
        <v>358</v>
      </c>
      <c r="C179" s="163" t="s">
        <v>32</v>
      </c>
      <c r="D179" s="162">
        <v>0</v>
      </c>
      <c r="E179" s="162">
        <v>10000000</v>
      </c>
      <c r="F179" s="162">
        <f t="shared" si="2"/>
        <v>31741653.960000008</v>
      </c>
      <c r="G179" s="106" t="s">
        <v>359</v>
      </c>
      <c r="H179" s="104" t="s">
        <v>69</v>
      </c>
    </row>
    <row r="180" spans="1:8" ht="14.25" hidden="1" customHeight="1">
      <c r="A180" s="160">
        <v>44943</v>
      </c>
      <c r="B180" s="161" t="s">
        <v>360</v>
      </c>
      <c r="C180" s="161" t="s">
        <v>32</v>
      </c>
      <c r="D180" s="162">
        <v>0</v>
      </c>
      <c r="E180" s="162">
        <v>1000000</v>
      </c>
      <c r="F180" s="162">
        <f t="shared" si="2"/>
        <v>21741653.960000008</v>
      </c>
      <c r="G180" s="83" t="s">
        <v>65</v>
      </c>
      <c r="H180" s="103" t="s">
        <v>69</v>
      </c>
    </row>
    <row r="181" spans="1:8" ht="14.25" hidden="1" customHeight="1">
      <c r="A181" s="160">
        <v>44943</v>
      </c>
      <c r="B181" s="163" t="s">
        <v>361</v>
      </c>
      <c r="C181" s="163" t="s">
        <v>32</v>
      </c>
      <c r="D181" s="162">
        <v>0</v>
      </c>
      <c r="E181" s="162">
        <v>2500000</v>
      </c>
      <c r="F181" s="162">
        <f t="shared" si="2"/>
        <v>20741653.960000008</v>
      </c>
      <c r="G181" s="106" t="s">
        <v>65</v>
      </c>
      <c r="H181" s="104" t="s">
        <v>69</v>
      </c>
    </row>
    <row r="182" spans="1:8" ht="14.25" hidden="1" customHeight="1">
      <c r="A182" s="160">
        <v>44943</v>
      </c>
      <c r="B182" s="161" t="s">
        <v>362</v>
      </c>
      <c r="C182" s="161" t="s">
        <v>32</v>
      </c>
      <c r="D182" s="162">
        <v>0</v>
      </c>
      <c r="E182" s="162">
        <v>10000000</v>
      </c>
      <c r="F182" s="162">
        <f t="shared" si="2"/>
        <v>18241653.960000008</v>
      </c>
      <c r="G182" s="83" t="s">
        <v>363</v>
      </c>
      <c r="H182" s="103" t="s">
        <v>69</v>
      </c>
    </row>
    <row r="183" spans="1:8" ht="14.25" hidden="1" customHeight="1">
      <c r="A183" s="160">
        <v>44943</v>
      </c>
      <c r="B183" s="163" t="s">
        <v>364</v>
      </c>
      <c r="C183" s="163" t="s">
        <v>365</v>
      </c>
      <c r="D183" s="162">
        <v>67053.929999999993</v>
      </c>
      <c r="E183" s="162">
        <v>0</v>
      </c>
      <c r="F183" s="162">
        <f t="shared" si="2"/>
        <v>8241653.9600000065</v>
      </c>
      <c r="G183" s="106" t="s">
        <v>65</v>
      </c>
      <c r="H183" s="104" t="s">
        <v>366</v>
      </c>
    </row>
    <row r="184" spans="1:8" ht="14.25" hidden="1" customHeight="1">
      <c r="A184" s="160">
        <v>44943</v>
      </c>
      <c r="B184" s="161" t="s">
        <v>367</v>
      </c>
      <c r="C184" s="161" t="s">
        <v>368</v>
      </c>
      <c r="D184" s="162">
        <v>48023.839999999997</v>
      </c>
      <c r="E184" s="162">
        <v>0</v>
      </c>
      <c r="F184" s="162">
        <f t="shared" si="2"/>
        <v>8308707.8900000062</v>
      </c>
      <c r="G184" s="83" t="s">
        <v>65</v>
      </c>
      <c r="H184" s="103" t="s">
        <v>369</v>
      </c>
    </row>
    <row r="185" spans="1:8" ht="14.25" hidden="1" customHeight="1">
      <c r="A185" s="160">
        <v>44943</v>
      </c>
      <c r="B185" s="163" t="s">
        <v>370</v>
      </c>
      <c r="C185" s="163" t="s">
        <v>371</v>
      </c>
      <c r="D185" s="162">
        <v>28500</v>
      </c>
      <c r="E185" s="162">
        <v>0</v>
      </c>
      <c r="F185" s="162">
        <f t="shared" si="2"/>
        <v>8356731.730000006</v>
      </c>
      <c r="G185" s="106" t="s">
        <v>65</v>
      </c>
      <c r="H185" s="104" t="s">
        <v>372</v>
      </c>
    </row>
    <row r="186" spans="1:8" ht="14.25" hidden="1" customHeight="1">
      <c r="A186" s="160">
        <v>44943</v>
      </c>
      <c r="B186" s="161" t="s">
        <v>373</v>
      </c>
      <c r="C186" s="161" t="s">
        <v>374</v>
      </c>
      <c r="D186" s="162">
        <v>27153.08</v>
      </c>
      <c r="E186" s="162">
        <v>0</v>
      </c>
      <c r="F186" s="162">
        <f t="shared" si="2"/>
        <v>8385231.730000006</v>
      </c>
      <c r="G186" s="83" t="s">
        <v>65</v>
      </c>
      <c r="H186" s="103" t="s">
        <v>375</v>
      </c>
    </row>
    <row r="187" spans="1:8" ht="14.25" hidden="1" customHeight="1">
      <c r="A187" s="160">
        <v>44943</v>
      </c>
      <c r="B187" s="163" t="s">
        <v>376</v>
      </c>
      <c r="C187" s="163" t="s">
        <v>377</v>
      </c>
      <c r="D187" s="162">
        <v>20581.64</v>
      </c>
      <c r="E187" s="162">
        <v>0</v>
      </c>
      <c r="F187" s="162">
        <f t="shared" si="2"/>
        <v>8412384.8100000061</v>
      </c>
      <c r="G187" s="106" t="s">
        <v>65</v>
      </c>
      <c r="H187" s="104" t="s">
        <v>378</v>
      </c>
    </row>
    <row r="188" spans="1:8" ht="14.25" hidden="1" customHeight="1">
      <c r="A188" s="160">
        <v>44943</v>
      </c>
      <c r="B188" s="161" t="s">
        <v>379</v>
      </c>
      <c r="C188" s="161" t="s">
        <v>380</v>
      </c>
      <c r="D188" s="162">
        <v>19278.91</v>
      </c>
      <c r="E188" s="162">
        <v>0</v>
      </c>
      <c r="F188" s="162">
        <f t="shared" si="2"/>
        <v>8432966.4500000067</v>
      </c>
      <c r="G188" s="83" t="s">
        <v>65</v>
      </c>
      <c r="H188" s="103" t="s">
        <v>381</v>
      </c>
    </row>
    <row r="189" spans="1:8" ht="14.25" hidden="1" customHeight="1">
      <c r="A189" s="160">
        <v>44943</v>
      </c>
      <c r="B189" s="163" t="s">
        <v>382</v>
      </c>
      <c r="C189" s="163" t="s">
        <v>383</v>
      </c>
      <c r="D189" s="162">
        <v>16015.67</v>
      </c>
      <c r="E189" s="162">
        <v>0</v>
      </c>
      <c r="F189" s="162">
        <f t="shared" si="2"/>
        <v>8452245.3600000069</v>
      </c>
      <c r="G189" s="106" t="s">
        <v>65</v>
      </c>
      <c r="H189" s="104" t="s">
        <v>384</v>
      </c>
    </row>
    <row r="190" spans="1:8" ht="14.25" hidden="1" customHeight="1">
      <c r="A190" s="160">
        <v>44943</v>
      </c>
      <c r="B190" s="161" t="s">
        <v>385</v>
      </c>
      <c r="C190" s="161" t="s">
        <v>386</v>
      </c>
      <c r="D190" s="162">
        <v>14517</v>
      </c>
      <c r="E190" s="162">
        <v>0</v>
      </c>
      <c r="F190" s="162">
        <f t="shared" si="2"/>
        <v>8468261.0300000068</v>
      </c>
      <c r="G190" s="83" t="s">
        <v>65</v>
      </c>
      <c r="H190" s="103" t="s">
        <v>387</v>
      </c>
    </row>
    <row r="191" spans="1:8" ht="14.25" hidden="1" customHeight="1">
      <c r="A191" s="160">
        <v>44943</v>
      </c>
      <c r="B191" s="163" t="s">
        <v>388</v>
      </c>
      <c r="C191" s="163" t="s">
        <v>389</v>
      </c>
      <c r="D191" s="162">
        <v>13366.53</v>
      </c>
      <c r="E191" s="162">
        <v>0</v>
      </c>
      <c r="F191" s="162">
        <f t="shared" si="2"/>
        <v>8482778.0300000068</v>
      </c>
      <c r="G191" s="106" t="s">
        <v>65</v>
      </c>
      <c r="H191" s="104" t="s">
        <v>390</v>
      </c>
    </row>
    <row r="192" spans="1:8" ht="14.25" hidden="1" customHeight="1">
      <c r="A192" s="160">
        <v>44943</v>
      </c>
      <c r="B192" s="161" t="s">
        <v>391</v>
      </c>
      <c r="C192" s="161" t="s">
        <v>392</v>
      </c>
      <c r="D192" s="162">
        <v>9318.75</v>
      </c>
      <c r="E192" s="162">
        <v>0</v>
      </c>
      <c r="F192" s="162">
        <f t="shared" si="2"/>
        <v>8496144.5600000061</v>
      </c>
      <c r="G192" s="83" t="s">
        <v>65</v>
      </c>
      <c r="H192" s="103" t="s">
        <v>393</v>
      </c>
    </row>
    <row r="193" spans="1:8" ht="14.25" hidden="1" customHeight="1">
      <c r="A193" s="160">
        <v>44943</v>
      </c>
      <c r="B193" s="163" t="s">
        <v>394</v>
      </c>
      <c r="C193" s="163" t="s">
        <v>395</v>
      </c>
      <c r="D193" s="162">
        <v>9226.41</v>
      </c>
      <c r="E193" s="162">
        <v>0</v>
      </c>
      <c r="F193" s="162">
        <f t="shared" si="2"/>
        <v>8505463.3100000061</v>
      </c>
      <c r="G193" s="106" t="s">
        <v>65</v>
      </c>
      <c r="H193" s="104" t="s">
        <v>396</v>
      </c>
    </row>
    <row r="194" spans="1:8" ht="14.25" hidden="1" customHeight="1">
      <c r="A194" s="160">
        <v>44943</v>
      </c>
      <c r="B194" s="161" t="s">
        <v>397</v>
      </c>
      <c r="C194" s="161" t="s">
        <v>398</v>
      </c>
      <c r="D194" s="162">
        <v>8700</v>
      </c>
      <c r="E194" s="162">
        <v>0</v>
      </c>
      <c r="F194" s="162">
        <f t="shared" si="2"/>
        <v>8514689.7200000063</v>
      </c>
      <c r="G194" s="83" t="s">
        <v>65</v>
      </c>
      <c r="H194" s="103" t="s">
        <v>399</v>
      </c>
    </row>
    <row r="195" spans="1:8" ht="14.25" hidden="1" customHeight="1">
      <c r="A195" s="160">
        <v>44943</v>
      </c>
      <c r="B195" s="163" t="s">
        <v>400</v>
      </c>
      <c r="C195" s="163" t="s">
        <v>401</v>
      </c>
      <c r="D195" s="162">
        <v>6920.73</v>
      </c>
      <c r="E195" s="162">
        <v>0</v>
      </c>
      <c r="F195" s="162">
        <f t="shared" si="2"/>
        <v>8523389.7200000063</v>
      </c>
      <c r="G195" s="106" t="s">
        <v>65</v>
      </c>
      <c r="H195" s="104" t="s">
        <v>402</v>
      </c>
    </row>
    <row r="196" spans="1:8" ht="14.25" hidden="1" customHeight="1">
      <c r="A196" s="160">
        <v>44943</v>
      </c>
      <c r="B196" s="161" t="s">
        <v>403</v>
      </c>
      <c r="C196" s="161" t="s">
        <v>404</v>
      </c>
      <c r="D196" s="162">
        <v>6291.9</v>
      </c>
      <c r="E196" s="162">
        <v>0</v>
      </c>
      <c r="F196" s="162">
        <f t="shared" si="2"/>
        <v>8530310.4500000067</v>
      </c>
      <c r="G196" s="83" t="s">
        <v>65</v>
      </c>
      <c r="H196" s="103" t="s">
        <v>405</v>
      </c>
    </row>
    <row r="197" spans="1:8" ht="14.25" hidden="1" customHeight="1">
      <c r="A197" s="160">
        <v>44943</v>
      </c>
      <c r="B197" s="163" t="s">
        <v>406</v>
      </c>
      <c r="C197" s="163" t="s">
        <v>407</v>
      </c>
      <c r="D197" s="162">
        <v>6171.26</v>
      </c>
      <c r="E197" s="162">
        <v>0</v>
      </c>
      <c r="F197" s="162">
        <f t="shared" si="2"/>
        <v>8536602.3500000071</v>
      </c>
      <c r="G197" s="106" t="s">
        <v>65</v>
      </c>
      <c r="H197" s="104" t="s">
        <v>408</v>
      </c>
    </row>
    <row r="198" spans="1:8" ht="14.25" hidden="1" customHeight="1">
      <c r="A198" s="160">
        <v>44943</v>
      </c>
      <c r="B198" s="161" t="s">
        <v>409</v>
      </c>
      <c r="C198" s="161" t="s">
        <v>410</v>
      </c>
      <c r="D198" s="162">
        <v>3750</v>
      </c>
      <c r="E198" s="162">
        <v>0</v>
      </c>
      <c r="F198" s="162">
        <f t="shared" si="2"/>
        <v>8542773.6100000069</v>
      </c>
      <c r="G198" s="83" t="s">
        <v>65</v>
      </c>
      <c r="H198" s="103" t="s">
        <v>411</v>
      </c>
    </row>
    <row r="199" spans="1:8" ht="14.25" hidden="1" customHeight="1">
      <c r="A199" s="160">
        <v>44943</v>
      </c>
      <c r="B199" s="163" t="s">
        <v>412</v>
      </c>
      <c r="C199" s="163" t="s">
        <v>413</v>
      </c>
      <c r="D199" s="162">
        <v>2250</v>
      </c>
      <c r="E199" s="162">
        <v>0</v>
      </c>
      <c r="F199" s="162">
        <f t="shared" si="2"/>
        <v>8546523.6100000069</v>
      </c>
      <c r="G199" s="106" t="s">
        <v>65</v>
      </c>
      <c r="H199" s="104" t="s">
        <v>414</v>
      </c>
    </row>
    <row r="200" spans="1:8" ht="14.25" hidden="1" customHeight="1">
      <c r="A200" s="160">
        <v>44943</v>
      </c>
      <c r="B200" s="161" t="s">
        <v>415</v>
      </c>
      <c r="C200" s="161" t="s">
        <v>416</v>
      </c>
      <c r="D200" s="162">
        <v>2137.5</v>
      </c>
      <c r="E200" s="162">
        <v>0</v>
      </c>
      <c r="F200" s="162">
        <f t="shared" si="2"/>
        <v>8548773.6100000069</v>
      </c>
      <c r="G200" s="83" t="s">
        <v>65</v>
      </c>
      <c r="H200" s="103" t="s">
        <v>417</v>
      </c>
    </row>
    <row r="201" spans="1:8" ht="14.25" hidden="1" customHeight="1">
      <c r="A201" s="160">
        <v>44943</v>
      </c>
      <c r="B201" s="163" t="s">
        <v>418</v>
      </c>
      <c r="C201" s="163" t="s">
        <v>419</v>
      </c>
      <c r="D201" s="162">
        <v>1938</v>
      </c>
      <c r="E201" s="162">
        <v>0</v>
      </c>
      <c r="F201" s="162">
        <f t="shared" si="2"/>
        <v>8550911.1100000069</v>
      </c>
      <c r="G201" s="106" t="s">
        <v>65</v>
      </c>
      <c r="H201" s="104" t="s">
        <v>420</v>
      </c>
    </row>
    <row r="202" spans="1:8" ht="14.25" hidden="1" customHeight="1">
      <c r="A202" s="160">
        <v>44943</v>
      </c>
      <c r="B202" s="161" t="s">
        <v>421</v>
      </c>
      <c r="C202" s="161" t="s">
        <v>422</v>
      </c>
      <c r="D202" s="162">
        <v>1506.43</v>
      </c>
      <c r="E202" s="162">
        <v>0</v>
      </c>
      <c r="F202" s="162">
        <f t="shared" si="2"/>
        <v>8552849.1100000069</v>
      </c>
      <c r="G202" s="83" t="s">
        <v>65</v>
      </c>
      <c r="H202" s="103" t="s">
        <v>423</v>
      </c>
    </row>
    <row r="203" spans="1:8" ht="14.25" hidden="1" customHeight="1">
      <c r="A203" s="160">
        <v>44943</v>
      </c>
      <c r="B203" s="163" t="s">
        <v>424</v>
      </c>
      <c r="C203" s="163" t="s">
        <v>425</v>
      </c>
      <c r="D203" s="162">
        <v>1500</v>
      </c>
      <c r="E203" s="162">
        <v>0</v>
      </c>
      <c r="F203" s="162">
        <f t="shared" si="2"/>
        <v>8554355.5400000066</v>
      </c>
      <c r="G203" s="106" t="s">
        <v>65</v>
      </c>
      <c r="H203" s="104" t="s">
        <v>426</v>
      </c>
    </row>
    <row r="204" spans="1:8" ht="14.25" hidden="1" customHeight="1">
      <c r="A204" s="160">
        <v>44943</v>
      </c>
      <c r="B204" s="161" t="s">
        <v>427</v>
      </c>
      <c r="C204" s="161" t="s">
        <v>428</v>
      </c>
      <c r="D204" s="162">
        <v>1367.8</v>
      </c>
      <c r="E204" s="162">
        <v>0</v>
      </c>
      <c r="F204" s="162">
        <f t="shared" si="2"/>
        <v>8555855.5400000066</v>
      </c>
      <c r="G204" s="83" t="s">
        <v>65</v>
      </c>
      <c r="H204" s="103" t="s">
        <v>429</v>
      </c>
    </row>
    <row r="205" spans="1:8" ht="14.25" hidden="1" customHeight="1">
      <c r="A205" s="160">
        <v>44943</v>
      </c>
      <c r="B205" s="163" t="s">
        <v>430</v>
      </c>
      <c r="C205" s="163" t="s">
        <v>431</v>
      </c>
      <c r="D205" s="162">
        <v>1323.83</v>
      </c>
      <c r="E205" s="162">
        <v>0</v>
      </c>
      <c r="F205" s="162">
        <f t="shared" si="2"/>
        <v>8557223.3400000073</v>
      </c>
      <c r="G205" s="106" t="s">
        <v>65</v>
      </c>
      <c r="H205" s="104" t="s">
        <v>432</v>
      </c>
    </row>
    <row r="206" spans="1:8" ht="14.25" hidden="1" customHeight="1">
      <c r="A206" s="160">
        <v>44943</v>
      </c>
      <c r="B206" s="161" t="s">
        <v>433</v>
      </c>
      <c r="C206" s="161" t="s">
        <v>434</v>
      </c>
      <c r="D206" s="162">
        <v>1080</v>
      </c>
      <c r="E206" s="162">
        <v>0</v>
      </c>
      <c r="F206" s="162">
        <f t="shared" si="2"/>
        <v>8558547.1700000074</v>
      </c>
      <c r="G206" s="83" t="s">
        <v>65</v>
      </c>
      <c r="H206" s="103" t="s">
        <v>435</v>
      </c>
    </row>
    <row r="207" spans="1:8" ht="14.25" hidden="1" customHeight="1">
      <c r="A207" s="160">
        <v>44943</v>
      </c>
      <c r="B207" s="163" t="s">
        <v>436</v>
      </c>
      <c r="C207" s="163" t="s">
        <v>437</v>
      </c>
      <c r="D207" s="162">
        <v>1038.95</v>
      </c>
      <c r="E207" s="162">
        <v>0</v>
      </c>
      <c r="F207" s="162">
        <f t="shared" si="2"/>
        <v>8559627.1700000074</v>
      </c>
      <c r="G207" s="106" t="s">
        <v>65</v>
      </c>
      <c r="H207" s="104" t="s">
        <v>438</v>
      </c>
    </row>
    <row r="208" spans="1:8" ht="14.25" hidden="1" customHeight="1">
      <c r="A208" s="160">
        <v>44943</v>
      </c>
      <c r="B208" s="161" t="s">
        <v>439</v>
      </c>
      <c r="C208" s="161" t="s">
        <v>440</v>
      </c>
      <c r="D208" s="162">
        <v>896.44</v>
      </c>
      <c r="E208" s="162">
        <v>0</v>
      </c>
      <c r="F208" s="162">
        <f t="shared" si="2"/>
        <v>8560666.1200000066</v>
      </c>
      <c r="G208" s="83" t="s">
        <v>65</v>
      </c>
      <c r="H208" s="103" t="s">
        <v>441</v>
      </c>
    </row>
    <row r="209" spans="1:8" ht="14.25" hidden="1" customHeight="1">
      <c r="A209" s="160">
        <v>44943</v>
      </c>
      <c r="B209" s="163" t="s">
        <v>442</v>
      </c>
      <c r="C209" s="163" t="s">
        <v>443</v>
      </c>
      <c r="D209" s="162">
        <v>756.27</v>
      </c>
      <c r="E209" s="162">
        <v>0</v>
      </c>
      <c r="F209" s="162">
        <f t="shared" si="2"/>
        <v>8561562.5600000061</v>
      </c>
      <c r="G209" s="106" t="s">
        <v>65</v>
      </c>
      <c r="H209" s="104" t="s">
        <v>444</v>
      </c>
    </row>
    <row r="210" spans="1:8" ht="14.25" hidden="1" customHeight="1">
      <c r="A210" s="160">
        <v>44943</v>
      </c>
      <c r="B210" s="161" t="s">
        <v>445</v>
      </c>
      <c r="C210" s="161" t="s">
        <v>446</v>
      </c>
      <c r="D210" s="162">
        <v>742.41</v>
      </c>
      <c r="E210" s="162">
        <v>0</v>
      </c>
      <c r="F210" s="162">
        <f t="shared" si="2"/>
        <v>8562318.8300000057</v>
      </c>
      <c r="G210" s="83" t="s">
        <v>65</v>
      </c>
      <c r="H210" s="103" t="s">
        <v>447</v>
      </c>
    </row>
    <row r="211" spans="1:8" ht="14.25" hidden="1" customHeight="1">
      <c r="A211" s="160">
        <v>44943</v>
      </c>
      <c r="B211" s="163" t="s">
        <v>448</v>
      </c>
      <c r="C211" s="163" t="s">
        <v>449</v>
      </c>
      <c r="D211" s="162">
        <v>601.83000000000004</v>
      </c>
      <c r="E211" s="162">
        <v>0</v>
      </c>
      <c r="F211" s="162">
        <f t="shared" si="2"/>
        <v>8563061.2400000058</v>
      </c>
      <c r="G211" s="106" t="s">
        <v>65</v>
      </c>
      <c r="H211" s="104" t="s">
        <v>450</v>
      </c>
    </row>
    <row r="212" spans="1:8" ht="14.25" hidden="1" customHeight="1">
      <c r="A212" s="160">
        <v>44943</v>
      </c>
      <c r="B212" s="161" t="s">
        <v>451</v>
      </c>
      <c r="C212" s="161" t="s">
        <v>452</v>
      </c>
      <c r="D212" s="162">
        <v>597.17999999999995</v>
      </c>
      <c r="E212" s="162">
        <v>0</v>
      </c>
      <c r="F212" s="162">
        <f t="shared" si="2"/>
        <v>8563663.0700000059</v>
      </c>
      <c r="G212" s="83" t="s">
        <v>65</v>
      </c>
      <c r="H212" s="103" t="s">
        <v>453</v>
      </c>
    </row>
    <row r="213" spans="1:8" ht="14.25" hidden="1" customHeight="1">
      <c r="A213" s="160">
        <v>44943</v>
      </c>
      <c r="B213" s="163" t="s">
        <v>454</v>
      </c>
      <c r="C213" s="163" t="s">
        <v>455</v>
      </c>
      <c r="D213" s="162">
        <v>597.17999999999995</v>
      </c>
      <c r="E213" s="162">
        <v>0</v>
      </c>
      <c r="F213" s="162">
        <f t="shared" si="2"/>
        <v>8564260.2500000056</v>
      </c>
      <c r="G213" s="106" t="s">
        <v>65</v>
      </c>
      <c r="H213" s="104" t="s">
        <v>456</v>
      </c>
    </row>
    <row r="214" spans="1:8" ht="14.25" hidden="1" customHeight="1">
      <c r="A214" s="160">
        <v>44943</v>
      </c>
      <c r="B214" s="161" t="s">
        <v>457</v>
      </c>
      <c r="C214" s="161" t="s">
        <v>458</v>
      </c>
      <c r="D214" s="162">
        <v>596.37</v>
      </c>
      <c r="E214" s="162">
        <v>0</v>
      </c>
      <c r="F214" s="162">
        <f t="shared" si="2"/>
        <v>8564857.4300000053</v>
      </c>
      <c r="G214" s="83" t="s">
        <v>65</v>
      </c>
      <c r="H214" s="103" t="s">
        <v>459</v>
      </c>
    </row>
    <row r="215" spans="1:8" ht="14.25" hidden="1" customHeight="1">
      <c r="A215" s="160">
        <v>44943</v>
      </c>
      <c r="B215" s="163" t="s">
        <v>460</v>
      </c>
      <c r="C215" s="163" t="s">
        <v>461</v>
      </c>
      <c r="D215" s="162">
        <v>596.36</v>
      </c>
      <c r="E215" s="162">
        <v>0</v>
      </c>
      <c r="F215" s="162">
        <f t="shared" si="2"/>
        <v>8565453.8000000045</v>
      </c>
      <c r="G215" s="106" t="s">
        <v>65</v>
      </c>
      <c r="H215" s="104" t="s">
        <v>462</v>
      </c>
    </row>
    <row r="216" spans="1:8" ht="14.25" hidden="1" customHeight="1">
      <c r="A216" s="160">
        <v>44943</v>
      </c>
      <c r="B216" s="161" t="s">
        <v>463</v>
      </c>
      <c r="C216" s="161" t="s">
        <v>464</v>
      </c>
      <c r="D216" s="162">
        <v>594.99</v>
      </c>
      <c r="E216" s="162">
        <v>0</v>
      </c>
      <c r="F216" s="162">
        <f t="shared" si="2"/>
        <v>8566050.1600000039</v>
      </c>
      <c r="G216" s="83" t="s">
        <v>65</v>
      </c>
      <c r="H216" s="103" t="s">
        <v>465</v>
      </c>
    </row>
    <row r="217" spans="1:8" ht="14.25" hidden="1" customHeight="1">
      <c r="A217" s="160">
        <v>44943</v>
      </c>
      <c r="B217" s="163" t="s">
        <v>466</v>
      </c>
      <c r="C217" s="163" t="s">
        <v>467</v>
      </c>
      <c r="D217" s="162">
        <v>533.80999999999995</v>
      </c>
      <c r="E217" s="162">
        <v>0</v>
      </c>
      <c r="F217" s="162">
        <f t="shared" si="2"/>
        <v>8566645.1500000041</v>
      </c>
      <c r="G217" s="106" t="s">
        <v>65</v>
      </c>
      <c r="H217" s="104" t="s">
        <v>468</v>
      </c>
    </row>
    <row r="218" spans="1:8" ht="14.25" hidden="1" customHeight="1">
      <c r="A218" s="160">
        <v>44943</v>
      </c>
      <c r="B218" s="161" t="s">
        <v>469</v>
      </c>
      <c r="C218" s="161" t="s">
        <v>470</v>
      </c>
      <c r="D218" s="162">
        <v>499.5</v>
      </c>
      <c r="E218" s="162">
        <v>0</v>
      </c>
      <c r="F218" s="162">
        <f t="shared" si="2"/>
        <v>8567178.9600000046</v>
      </c>
      <c r="G218" s="83" t="s">
        <v>65</v>
      </c>
      <c r="H218" s="103" t="s">
        <v>471</v>
      </c>
    </row>
    <row r="219" spans="1:8" ht="14.25" hidden="1" customHeight="1">
      <c r="A219" s="160">
        <v>44943</v>
      </c>
      <c r="B219" s="163" t="s">
        <v>472</v>
      </c>
      <c r="C219" s="163" t="s">
        <v>473</v>
      </c>
      <c r="D219" s="162">
        <v>396.57</v>
      </c>
      <c r="E219" s="162">
        <v>0</v>
      </c>
      <c r="F219" s="162">
        <f t="shared" si="2"/>
        <v>8567678.4600000046</v>
      </c>
      <c r="G219" s="106" t="s">
        <v>65</v>
      </c>
      <c r="H219" s="104" t="s">
        <v>474</v>
      </c>
    </row>
    <row r="220" spans="1:8" ht="14.25" hidden="1" customHeight="1">
      <c r="A220" s="160">
        <v>44943</v>
      </c>
      <c r="B220" s="161" t="s">
        <v>475</v>
      </c>
      <c r="C220" s="161" t="s">
        <v>476</v>
      </c>
      <c r="D220" s="162">
        <v>380.2</v>
      </c>
      <c r="E220" s="162">
        <v>0</v>
      </c>
      <c r="F220" s="162">
        <f t="shared" si="2"/>
        <v>8568075.0300000049</v>
      </c>
      <c r="G220" s="83" t="s">
        <v>65</v>
      </c>
      <c r="H220" s="103" t="s">
        <v>477</v>
      </c>
    </row>
    <row r="221" spans="1:8" ht="14.25" hidden="1" customHeight="1">
      <c r="A221" s="160">
        <v>44943</v>
      </c>
      <c r="B221" s="163" t="s">
        <v>478</v>
      </c>
      <c r="C221" s="163" t="s">
        <v>479</v>
      </c>
      <c r="D221" s="162">
        <v>379</v>
      </c>
      <c r="E221" s="162">
        <v>0</v>
      </c>
      <c r="F221" s="162">
        <f t="shared" si="2"/>
        <v>8568455.2300000042</v>
      </c>
      <c r="G221" s="106" t="s">
        <v>65</v>
      </c>
      <c r="H221" s="104" t="s">
        <v>480</v>
      </c>
    </row>
    <row r="222" spans="1:8" ht="14.25" hidden="1" customHeight="1">
      <c r="A222" s="160">
        <v>44943</v>
      </c>
      <c r="B222" s="161" t="s">
        <v>481</v>
      </c>
      <c r="C222" s="161" t="s">
        <v>482</v>
      </c>
      <c r="D222" s="162">
        <v>356.16</v>
      </c>
      <c r="E222" s="162">
        <v>0</v>
      </c>
      <c r="F222" s="162">
        <f t="shared" si="2"/>
        <v>8568834.2300000042</v>
      </c>
      <c r="G222" s="83" t="s">
        <v>65</v>
      </c>
      <c r="H222" s="103" t="s">
        <v>483</v>
      </c>
    </row>
    <row r="223" spans="1:8" ht="14.25" hidden="1" customHeight="1">
      <c r="A223" s="160">
        <v>44943</v>
      </c>
      <c r="B223" s="163" t="s">
        <v>484</v>
      </c>
      <c r="C223" s="163" t="s">
        <v>485</v>
      </c>
      <c r="D223" s="162">
        <v>237.4</v>
      </c>
      <c r="E223" s="162">
        <v>0</v>
      </c>
      <c r="F223" s="162">
        <f t="shared" ref="F223:F286" si="3">+F224+E223-D223</f>
        <v>8569190.3900000043</v>
      </c>
      <c r="G223" s="106" t="s">
        <v>65</v>
      </c>
      <c r="H223" s="104" t="s">
        <v>486</v>
      </c>
    </row>
    <row r="224" spans="1:8" ht="14.25" hidden="1" customHeight="1">
      <c r="A224" s="160">
        <v>44943</v>
      </c>
      <c r="B224" s="161" t="s">
        <v>487</v>
      </c>
      <c r="C224" s="161" t="s">
        <v>488</v>
      </c>
      <c r="D224" s="162">
        <v>184.65</v>
      </c>
      <c r="E224" s="162">
        <v>0</v>
      </c>
      <c r="F224" s="162">
        <f t="shared" si="3"/>
        <v>8569427.7900000047</v>
      </c>
      <c r="G224" s="83" t="s">
        <v>65</v>
      </c>
      <c r="H224" s="103" t="s">
        <v>489</v>
      </c>
    </row>
    <row r="225" spans="1:8" ht="14.25" hidden="1" customHeight="1">
      <c r="A225" s="160">
        <v>44943</v>
      </c>
      <c r="B225" s="163" t="s">
        <v>490</v>
      </c>
      <c r="C225" s="163" t="s">
        <v>491</v>
      </c>
      <c r="D225" s="162">
        <v>176.28</v>
      </c>
      <c r="E225" s="162">
        <v>0</v>
      </c>
      <c r="F225" s="162">
        <f t="shared" si="3"/>
        <v>8569612.4400000051</v>
      </c>
      <c r="G225" s="106" t="s">
        <v>65</v>
      </c>
      <c r="H225" s="104" t="s">
        <v>492</v>
      </c>
    </row>
    <row r="226" spans="1:8" ht="14.25" hidden="1" customHeight="1">
      <c r="A226" s="160">
        <v>44943</v>
      </c>
      <c r="B226" s="161" t="s">
        <v>493</v>
      </c>
      <c r="C226" s="161" t="s">
        <v>494</v>
      </c>
      <c r="D226" s="162">
        <v>175.19</v>
      </c>
      <c r="E226" s="162">
        <v>0</v>
      </c>
      <c r="F226" s="162">
        <f t="shared" si="3"/>
        <v>8569788.7200000044</v>
      </c>
      <c r="G226" s="83" t="s">
        <v>65</v>
      </c>
      <c r="H226" s="103" t="s">
        <v>495</v>
      </c>
    </row>
    <row r="227" spans="1:8" ht="14.25" hidden="1" customHeight="1">
      <c r="A227" s="160">
        <v>44943</v>
      </c>
      <c r="B227" s="163" t="s">
        <v>496</v>
      </c>
      <c r="C227" s="163" t="s">
        <v>497</v>
      </c>
      <c r="D227" s="162">
        <v>166.11</v>
      </c>
      <c r="E227" s="162">
        <v>0</v>
      </c>
      <c r="F227" s="162">
        <f t="shared" si="3"/>
        <v>8569963.9100000039</v>
      </c>
      <c r="G227" s="106" t="s">
        <v>65</v>
      </c>
      <c r="H227" s="104" t="s">
        <v>498</v>
      </c>
    </row>
    <row r="228" spans="1:8" ht="14.25" hidden="1" customHeight="1">
      <c r="A228" s="160">
        <v>44943</v>
      </c>
      <c r="B228" s="161" t="s">
        <v>499</v>
      </c>
      <c r="C228" s="161" t="s">
        <v>500</v>
      </c>
      <c r="D228" s="162">
        <v>165.83</v>
      </c>
      <c r="E228" s="162">
        <v>0</v>
      </c>
      <c r="F228" s="162">
        <f t="shared" si="3"/>
        <v>8570130.0200000033</v>
      </c>
      <c r="G228" s="83" t="s">
        <v>65</v>
      </c>
      <c r="H228" s="103" t="s">
        <v>501</v>
      </c>
    </row>
    <row r="229" spans="1:8" ht="14.25" hidden="1" customHeight="1">
      <c r="A229" s="160">
        <v>44943</v>
      </c>
      <c r="B229" s="163" t="s">
        <v>502</v>
      </c>
      <c r="C229" s="163" t="s">
        <v>503</v>
      </c>
      <c r="D229" s="162">
        <v>161</v>
      </c>
      <c r="E229" s="162">
        <v>0</v>
      </c>
      <c r="F229" s="162">
        <f t="shared" si="3"/>
        <v>8570295.8500000034</v>
      </c>
      <c r="G229" s="106" t="s">
        <v>65</v>
      </c>
      <c r="H229" s="104" t="s">
        <v>504</v>
      </c>
    </row>
    <row r="230" spans="1:8" ht="14.25" hidden="1" customHeight="1">
      <c r="A230" s="160">
        <v>44943</v>
      </c>
      <c r="B230" s="161" t="s">
        <v>505</v>
      </c>
      <c r="C230" s="161" t="s">
        <v>506</v>
      </c>
      <c r="D230" s="162">
        <v>122.16</v>
      </c>
      <c r="E230" s="162">
        <v>0</v>
      </c>
      <c r="F230" s="162">
        <f t="shared" si="3"/>
        <v>8570456.8500000034</v>
      </c>
      <c r="G230" s="83" t="s">
        <v>65</v>
      </c>
      <c r="H230" s="103" t="s">
        <v>507</v>
      </c>
    </row>
    <row r="231" spans="1:8" ht="14.25" hidden="1" customHeight="1">
      <c r="A231" s="160">
        <v>44943</v>
      </c>
      <c r="B231" s="163" t="s">
        <v>508</v>
      </c>
      <c r="C231" s="163" t="s">
        <v>509</v>
      </c>
      <c r="D231" s="162">
        <v>120.91</v>
      </c>
      <c r="E231" s="162">
        <v>0</v>
      </c>
      <c r="F231" s="162">
        <f t="shared" si="3"/>
        <v>8570579.0100000035</v>
      </c>
      <c r="G231" s="106" t="s">
        <v>65</v>
      </c>
      <c r="H231" s="104" t="s">
        <v>510</v>
      </c>
    </row>
    <row r="232" spans="1:8" ht="14.25" hidden="1" customHeight="1">
      <c r="A232" s="160">
        <v>44943</v>
      </c>
      <c r="B232" s="161" t="s">
        <v>511</v>
      </c>
      <c r="C232" s="161" t="s">
        <v>512</v>
      </c>
      <c r="D232" s="162">
        <v>114.29</v>
      </c>
      <c r="E232" s="162">
        <v>0</v>
      </c>
      <c r="F232" s="162">
        <f t="shared" si="3"/>
        <v>8570699.9200000037</v>
      </c>
      <c r="G232" s="83" t="s">
        <v>65</v>
      </c>
      <c r="H232" s="103" t="s">
        <v>513</v>
      </c>
    </row>
    <row r="233" spans="1:8" ht="14.25" hidden="1" customHeight="1">
      <c r="A233" s="160">
        <v>44943</v>
      </c>
      <c r="B233" s="163" t="s">
        <v>514</v>
      </c>
      <c r="C233" s="163" t="s">
        <v>515</v>
      </c>
      <c r="D233" s="162">
        <v>90.65</v>
      </c>
      <c r="E233" s="162">
        <v>0</v>
      </c>
      <c r="F233" s="162">
        <f t="shared" si="3"/>
        <v>8570814.2100000028</v>
      </c>
      <c r="G233" s="106" t="s">
        <v>65</v>
      </c>
      <c r="H233" s="104" t="s">
        <v>516</v>
      </c>
    </row>
    <row r="234" spans="1:8" ht="14.25" hidden="1" customHeight="1">
      <c r="A234" s="160">
        <v>44943</v>
      </c>
      <c r="B234" s="161" t="s">
        <v>517</v>
      </c>
      <c r="C234" s="161" t="s">
        <v>518</v>
      </c>
      <c r="D234" s="162">
        <v>81.260000000000005</v>
      </c>
      <c r="E234" s="162">
        <v>0</v>
      </c>
      <c r="F234" s="162">
        <f t="shared" si="3"/>
        <v>8570904.8600000031</v>
      </c>
      <c r="G234" s="83" t="s">
        <v>65</v>
      </c>
      <c r="H234" s="103" t="s">
        <v>519</v>
      </c>
    </row>
    <row r="235" spans="1:8" ht="14.25" hidden="1" customHeight="1">
      <c r="A235" s="160">
        <v>44943</v>
      </c>
      <c r="B235" s="163" t="s">
        <v>520</v>
      </c>
      <c r="C235" s="163" t="s">
        <v>521</v>
      </c>
      <c r="D235" s="162">
        <v>62.57</v>
      </c>
      <c r="E235" s="162">
        <v>0</v>
      </c>
      <c r="F235" s="162">
        <f t="shared" si="3"/>
        <v>8570986.1200000029</v>
      </c>
      <c r="G235" s="106" t="s">
        <v>65</v>
      </c>
      <c r="H235" s="104" t="s">
        <v>522</v>
      </c>
    </row>
    <row r="236" spans="1:8" ht="14.25" hidden="1" customHeight="1">
      <c r="A236" s="160">
        <v>44943</v>
      </c>
      <c r="B236" s="161" t="s">
        <v>523</v>
      </c>
      <c r="C236" s="161" t="s">
        <v>524</v>
      </c>
      <c r="D236" s="162">
        <v>48.45</v>
      </c>
      <c r="E236" s="162">
        <v>0</v>
      </c>
      <c r="F236" s="162">
        <f t="shared" si="3"/>
        <v>8571048.6900000032</v>
      </c>
      <c r="G236" s="83" t="s">
        <v>65</v>
      </c>
      <c r="H236" s="103" t="s">
        <v>525</v>
      </c>
    </row>
    <row r="237" spans="1:8" ht="14.25" hidden="1" customHeight="1">
      <c r="A237" s="160">
        <v>44943</v>
      </c>
      <c r="B237" s="163" t="s">
        <v>526</v>
      </c>
      <c r="C237" s="163" t="s">
        <v>527</v>
      </c>
      <c r="D237" s="162">
        <v>42.11</v>
      </c>
      <c r="E237" s="162">
        <v>0</v>
      </c>
      <c r="F237" s="162">
        <f t="shared" si="3"/>
        <v>8571097.1400000025</v>
      </c>
      <c r="G237" s="106" t="s">
        <v>65</v>
      </c>
      <c r="H237" s="104" t="s">
        <v>528</v>
      </c>
    </row>
    <row r="238" spans="1:8" ht="14.25" hidden="1" customHeight="1">
      <c r="A238" s="160">
        <v>44943</v>
      </c>
      <c r="B238" s="161" t="s">
        <v>529</v>
      </c>
      <c r="C238" s="161" t="s">
        <v>530</v>
      </c>
      <c r="D238" s="162">
        <v>35.380000000000003</v>
      </c>
      <c r="E238" s="162">
        <v>0</v>
      </c>
      <c r="F238" s="162">
        <f t="shared" si="3"/>
        <v>8571139.2500000019</v>
      </c>
      <c r="G238" s="83" t="s">
        <v>65</v>
      </c>
      <c r="H238" s="103" t="s">
        <v>531</v>
      </c>
    </row>
    <row r="239" spans="1:8" ht="14.25" hidden="1" customHeight="1">
      <c r="A239" s="160">
        <v>44943</v>
      </c>
      <c r="B239" s="163" t="s">
        <v>532</v>
      </c>
      <c r="C239" s="163" t="s">
        <v>533</v>
      </c>
      <c r="D239" s="162">
        <v>33.75</v>
      </c>
      <c r="E239" s="162">
        <v>0</v>
      </c>
      <c r="F239" s="162">
        <f t="shared" si="3"/>
        <v>8571174.6300000027</v>
      </c>
      <c r="G239" s="106" t="s">
        <v>65</v>
      </c>
      <c r="H239" s="104" t="s">
        <v>534</v>
      </c>
    </row>
    <row r="240" spans="1:8" ht="14.25" hidden="1" customHeight="1">
      <c r="A240" s="160">
        <v>44943</v>
      </c>
      <c r="B240" s="161" t="s">
        <v>535</v>
      </c>
      <c r="C240" s="161" t="s">
        <v>536</v>
      </c>
      <c r="D240" s="162">
        <v>32.880000000000003</v>
      </c>
      <c r="E240" s="162">
        <v>0</v>
      </c>
      <c r="F240" s="162">
        <f t="shared" si="3"/>
        <v>8571208.3800000027</v>
      </c>
      <c r="G240" s="83" t="s">
        <v>65</v>
      </c>
      <c r="H240" s="103" t="s">
        <v>537</v>
      </c>
    </row>
    <row r="241" spans="1:8" ht="14.25" hidden="1" customHeight="1">
      <c r="A241" s="160">
        <v>44943</v>
      </c>
      <c r="B241" s="163" t="s">
        <v>538</v>
      </c>
      <c r="C241" s="163" t="s">
        <v>539</v>
      </c>
      <c r="D241" s="162">
        <v>26.63</v>
      </c>
      <c r="E241" s="162">
        <v>0</v>
      </c>
      <c r="F241" s="162">
        <f t="shared" si="3"/>
        <v>8571241.2600000035</v>
      </c>
      <c r="G241" s="106" t="s">
        <v>65</v>
      </c>
      <c r="H241" s="104" t="s">
        <v>540</v>
      </c>
    </row>
    <row r="242" spans="1:8" ht="14.25" hidden="1" customHeight="1">
      <c r="A242" s="160">
        <v>44943</v>
      </c>
      <c r="B242" s="161" t="s">
        <v>541</v>
      </c>
      <c r="C242" s="161" t="s">
        <v>542</v>
      </c>
      <c r="D242" s="162">
        <v>16.48</v>
      </c>
      <c r="E242" s="162">
        <v>0</v>
      </c>
      <c r="F242" s="162">
        <f t="shared" si="3"/>
        <v>8571267.8900000043</v>
      </c>
      <c r="G242" s="83" t="s">
        <v>65</v>
      </c>
      <c r="H242" s="103" t="s">
        <v>543</v>
      </c>
    </row>
    <row r="243" spans="1:8" ht="14.25" hidden="1" customHeight="1">
      <c r="A243" s="160">
        <v>44943</v>
      </c>
      <c r="B243" s="163" t="s">
        <v>544</v>
      </c>
      <c r="C243" s="163" t="s">
        <v>545</v>
      </c>
      <c r="D243" s="162">
        <v>27000</v>
      </c>
      <c r="E243" s="162">
        <v>0</v>
      </c>
      <c r="F243" s="162">
        <f t="shared" si="3"/>
        <v>8571284.3700000048</v>
      </c>
      <c r="G243" s="106" t="s">
        <v>65</v>
      </c>
      <c r="H243" s="104" t="s">
        <v>546</v>
      </c>
    </row>
    <row r="244" spans="1:8" ht="14.25" hidden="1" customHeight="1">
      <c r="A244" s="160">
        <v>44943</v>
      </c>
      <c r="B244" s="161" t="s">
        <v>547</v>
      </c>
      <c r="C244" s="161" t="s">
        <v>548</v>
      </c>
      <c r="D244" s="162">
        <v>257.11</v>
      </c>
      <c r="E244" s="162">
        <v>0</v>
      </c>
      <c r="F244" s="162">
        <f t="shared" si="3"/>
        <v>8598284.3700000048</v>
      </c>
      <c r="G244" s="83" t="s">
        <v>65</v>
      </c>
      <c r="H244" s="103" t="s">
        <v>549</v>
      </c>
    </row>
    <row r="245" spans="1:8" ht="14.25" hidden="1" customHeight="1">
      <c r="A245" s="160">
        <v>44943</v>
      </c>
      <c r="B245" s="163" t="s">
        <v>550</v>
      </c>
      <c r="C245" s="163" t="s">
        <v>551</v>
      </c>
      <c r="D245" s="162">
        <v>176.28</v>
      </c>
      <c r="E245" s="162">
        <v>0</v>
      </c>
      <c r="F245" s="162">
        <f t="shared" si="3"/>
        <v>8598541.4800000042</v>
      </c>
      <c r="G245" s="106" t="s">
        <v>65</v>
      </c>
      <c r="H245" s="104" t="s">
        <v>552</v>
      </c>
    </row>
    <row r="246" spans="1:8" ht="14.25" hidden="1" customHeight="1">
      <c r="A246" s="160">
        <v>44943</v>
      </c>
      <c r="B246" s="161" t="s">
        <v>553</v>
      </c>
      <c r="C246" s="161" t="s">
        <v>554</v>
      </c>
      <c r="D246" s="162">
        <v>104.65</v>
      </c>
      <c r="E246" s="162">
        <v>0</v>
      </c>
      <c r="F246" s="162">
        <f t="shared" si="3"/>
        <v>8598717.7600000035</v>
      </c>
      <c r="G246" s="83" t="s">
        <v>65</v>
      </c>
      <c r="H246" s="103" t="s">
        <v>555</v>
      </c>
    </row>
    <row r="247" spans="1:8" ht="14.25" hidden="1" customHeight="1">
      <c r="A247" s="160">
        <v>44943</v>
      </c>
      <c r="B247" s="163" t="s">
        <v>556</v>
      </c>
      <c r="C247" s="163" t="s">
        <v>557</v>
      </c>
      <c r="D247" s="162">
        <v>62.57</v>
      </c>
      <c r="E247" s="162">
        <v>0</v>
      </c>
      <c r="F247" s="162">
        <f t="shared" si="3"/>
        <v>8598822.4100000039</v>
      </c>
      <c r="G247" s="106" t="s">
        <v>65</v>
      </c>
      <c r="H247" s="104" t="s">
        <v>558</v>
      </c>
    </row>
    <row r="248" spans="1:8" ht="14.25" hidden="1" customHeight="1">
      <c r="A248" s="160">
        <v>44943</v>
      </c>
      <c r="B248" s="161" t="s">
        <v>559</v>
      </c>
      <c r="C248" s="161" t="s">
        <v>560</v>
      </c>
      <c r="D248" s="162">
        <v>37.729999999999997</v>
      </c>
      <c r="E248" s="162">
        <v>0</v>
      </c>
      <c r="F248" s="162">
        <f t="shared" si="3"/>
        <v>8598884.9800000042</v>
      </c>
      <c r="G248" s="83" t="s">
        <v>65</v>
      </c>
      <c r="H248" s="103" t="s">
        <v>561</v>
      </c>
    </row>
    <row r="249" spans="1:8" ht="14.25" customHeight="1">
      <c r="A249" s="160">
        <v>44943</v>
      </c>
      <c r="B249" s="163" t="s">
        <v>562</v>
      </c>
      <c r="C249" s="163" t="s">
        <v>563</v>
      </c>
      <c r="D249" s="162">
        <v>12.28</v>
      </c>
      <c r="E249" s="162">
        <v>0</v>
      </c>
      <c r="F249" s="162">
        <f t="shared" si="3"/>
        <v>8598922.7100000046</v>
      </c>
      <c r="G249" s="106" t="s">
        <v>65</v>
      </c>
      <c r="H249" s="104" t="s">
        <v>564</v>
      </c>
    </row>
    <row r="250" spans="1:8" ht="14.25" customHeight="1">
      <c r="A250" s="160">
        <v>44942</v>
      </c>
      <c r="B250" s="161" t="s">
        <v>71</v>
      </c>
      <c r="C250" s="161" t="s">
        <v>41</v>
      </c>
      <c r="D250" s="162">
        <v>2672.63</v>
      </c>
      <c r="E250" s="162">
        <v>0</v>
      </c>
      <c r="F250" s="162">
        <f t="shared" si="3"/>
        <v>8598934.9900000039</v>
      </c>
      <c r="G250" s="83" t="s">
        <v>65</v>
      </c>
      <c r="H250" s="103" t="s">
        <v>72</v>
      </c>
    </row>
    <row r="251" spans="1:8" ht="14.25" customHeight="1">
      <c r="A251" s="196">
        <v>44942</v>
      </c>
      <c r="B251" s="197" t="s">
        <v>565</v>
      </c>
      <c r="C251" s="197" t="s">
        <v>74</v>
      </c>
      <c r="D251" s="198">
        <v>117520</v>
      </c>
      <c r="E251" s="162">
        <v>0</v>
      </c>
      <c r="F251" s="162">
        <f t="shared" si="3"/>
        <v>8601607.6200000048</v>
      </c>
      <c r="G251" s="106" t="s">
        <v>65</v>
      </c>
      <c r="H251" s="104" t="s">
        <v>75</v>
      </c>
    </row>
    <row r="252" spans="1:8" ht="14.25" customHeight="1">
      <c r="A252" s="160">
        <v>44942</v>
      </c>
      <c r="B252" s="161" t="s">
        <v>566</v>
      </c>
      <c r="C252" s="161" t="s">
        <v>80</v>
      </c>
      <c r="D252" s="162">
        <v>500</v>
      </c>
      <c r="E252" s="162">
        <v>0</v>
      </c>
      <c r="F252" s="162">
        <f t="shared" si="3"/>
        <v>8719127.6200000048</v>
      </c>
      <c r="G252" s="83" t="s">
        <v>65</v>
      </c>
      <c r="H252" s="103" t="s">
        <v>81</v>
      </c>
    </row>
    <row r="253" spans="1:8" ht="14.25" customHeight="1">
      <c r="A253" s="160">
        <v>44942</v>
      </c>
      <c r="B253" s="163" t="s">
        <v>567</v>
      </c>
      <c r="C253" s="163" t="s">
        <v>68</v>
      </c>
      <c r="D253" s="162">
        <v>8186.13</v>
      </c>
      <c r="E253" s="162">
        <v>0</v>
      </c>
      <c r="F253" s="162">
        <f t="shared" si="3"/>
        <v>8719627.6200000048</v>
      </c>
      <c r="G253" s="106" t="s">
        <v>65</v>
      </c>
      <c r="H253" s="104" t="s">
        <v>104</v>
      </c>
    </row>
    <row r="254" spans="1:8" ht="14.25" customHeight="1">
      <c r="A254" s="160">
        <v>44942</v>
      </c>
      <c r="B254" s="161" t="s">
        <v>566</v>
      </c>
      <c r="C254" s="161" t="s">
        <v>80</v>
      </c>
      <c r="D254" s="162">
        <v>500</v>
      </c>
      <c r="E254" s="162">
        <v>0</v>
      </c>
      <c r="F254" s="162">
        <f t="shared" si="3"/>
        <v>8727813.7500000056</v>
      </c>
      <c r="G254" s="83" t="s">
        <v>65</v>
      </c>
      <c r="H254" s="103" t="s">
        <v>81</v>
      </c>
    </row>
    <row r="255" spans="1:8" ht="14.25" customHeight="1">
      <c r="A255" s="160">
        <v>44942</v>
      </c>
      <c r="B255" s="163" t="s">
        <v>568</v>
      </c>
      <c r="C255" s="163" t="s">
        <v>68</v>
      </c>
      <c r="D255" s="162">
        <v>25152.28</v>
      </c>
      <c r="E255" s="162">
        <v>0</v>
      </c>
      <c r="F255" s="162">
        <f t="shared" si="3"/>
        <v>8728313.7500000056</v>
      </c>
      <c r="G255" s="106" t="s">
        <v>65</v>
      </c>
      <c r="H255" s="104" t="s">
        <v>104</v>
      </c>
    </row>
    <row r="256" spans="1:8" ht="14.25" customHeight="1">
      <c r="A256" s="160">
        <v>44942</v>
      </c>
      <c r="B256" s="161" t="s">
        <v>566</v>
      </c>
      <c r="C256" s="161" t="s">
        <v>80</v>
      </c>
      <c r="D256" s="162">
        <v>500</v>
      </c>
      <c r="E256" s="162">
        <v>0</v>
      </c>
      <c r="F256" s="162">
        <f t="shared" si="3"/>
        <v>8753466.0300000049</v>
      </c>
      <c r="G256" s="83" t="s">
        <v>65</v>
      </c>
      <c r="H256" s="103" t="s">
        <v>81</v>
      </c>
    </row>
    <row r="257" spans="1:8" ht="14.25" customHeight="1">
      <c r="A257" s="160">
        <v>44942</v>
      </c>
      <c r="B257" s="163" t="s">
        <v>569</v>
      </c>
      <c r="C257" s="163" t="s">
        <v>68</v>
      </c>
      <c r="D257" s="162">
        <v>41715.89</v>
      </c>
      <c r="E257" s="162">
        <v>0</v>
      </c>
      <c r="F257" s="162">
        <f t="shared" si="3"/>
        <v>8753966.0300000049</v>
      </c>
      <c r="G257" s="106" t="s">
        <v>65</v>
      </c>
      <c r="H257" s="104" t="s">
        <v>104</v>
      </c>
    </row>
    <row r="258" spans="1:8" ht="14.25" customHeight="1">
      <c r="A258" s="160">
        <v>44942</v>
      </c>
      <c r="B258" s="161" t="s">
        <v>566</v>
      </c>
      <c r="C258" s="161" t="s">
        <v>80</v>
      </c>
      <c r="D258" s="162">
        <v>500</v>
      </c>
      <c r="E258" s="162">
        <v>0</v>
      </c>
      <c r="F258" s="162">
        <f t="shared" si="3"/>
        <v>8795681.9200000055</v>
      </c>
      <c r="G258" s="83" t="s">
        <v>65</v>
      </c>
      <c r="H258" s="103" t="s">
        <v>81</v>
      </c>
    </row>
    <row r="259" spans="1:8" ht="14.25" customHeight="1">
      <c r="A259" s="160">
        <v>44942</v>
      </c>
      <c r="B259" s="163" t="s">
        <v>570</v>
      </c>
      <c r="C259" s="163" t="s">
        <v>68</v>
      </c>
      <c r="D259" s="162">
        <v>69764.460000000006</v>
      </c>
      <c r="E259" s="162">
        <v>0</v>
      </c>
      <c r="F259" s="162">
        <f t="shared" si="3"/>
        <v>8796181.9200000055</v>
      </c>
      <c r="G259" s="106" t="s">
        <v>65</v>
      </c>
      <c r="H259" s="104" t="s">
        <v>104</v>
      </c>
    </row>
    <row r="260" spans="1:8" ht="14.25" customHeight="1">
      <c r="A260" s="160">
        <v>44942</v>
      </c>
      <c r="B260" s="161" t="s">
        <v>566</v>
      </c>
      <c r="C260" s="161" t="s">
        <v>80</v>
      </c>
      <c r="D260" s="162">
        <v>500</v>
      </c>
      <c r="E260" s="162">
        <v>0</v>
      </c>
      <c r="F260" s="162">
        <f t="shared" si="3"/>
        <v>8865946.3800000064</v>
      </c>
      <c r="G260" s="83" t="s">
        <v>65</v>
      </c>
      <c r="H260" s="103" t="s">
        <v>81</v>
      </c>
    </row>
    <row r="261" spans="1:8" ht="14.25" customHeight="1">
      <c r="A261" s="160">
        <v>44942</v>
      </c>
      <c r="B261" s="163" t="s">
        <v>571</v>
      </c>
      <c r="C261" s="163" t="s">
        <v>68</v>
      </c>
      <c r="D261" s="162">
        <v>171406.7</v>
      </c>
      <c r="E261" s="162">
        <v>0</v>
      </c>
      <c r="F261" s="162">
        <f t="shared" si="3"/>
        <v>8866446.3800000064</v>
      </c>
      <c r="G261" s="106" t="s">
        <v>65</v>
      </c>
      <c r="H261" s="104" t="s">
        <v>104</v>
      </c>
    </row>
    <row r="262" spans="1:8" ht="14.25" customHeight="1">
      <c r="A262" s="160">
        <v>44939</v>
      </c>
      <c r="B262" s="161" t="s">
        <v>71</v>
      </c>
      <c r="C262" s="161" t="s">
        <v>41</v>
      </c>
      <c r="D262" s="162">
        <v>36680.93</v>
      </c>
      <c r="E262" s="162">
        <v>0</v>
      </c>
      <c r="F262" s="162">
        <f t="shared" si="3"/>
        <v>9037853.0800000057</v>
      </c>
      <c r="G262" s="83" t="s">
        <v>65</v>
      </c>
      <c r="H262" s="103" t="s">
        <v>72</v>
      </c>
    </row>
    <row r="263" spans="1:8" ht="14.25" customHeight="1">
      <c r="A263" s="160">
        <v>44939</v>
      </c>
      <c r="B263" s="163" t="s">
        <v>103</v>
      </c>
      <c r="C263" s="163" t="s">
        <v>572</v>
      </c>
      <c r="D263" s="162">
        <v>0</v>
      </c>
      <c r="E263" s="162">
        <v>398120</v>
      </c>
      <c r="F263" s="162">
        <f t="shared" si="3"/>
        <v>9074534.0100000054</v>
      </c>
      <c r="G263" s="106" t="s">
        <v>65</v>
      </c>
      <c r="H263" s="104" t="s">
        <v>573</v>
      </c>
    </row>
    <row r="264" spans="1:8" ht="14.25" customHeight="1">
      <c r="A264" s="160">
        <v>44939</v>
      </c>
      <c r="B264" s="161" t="s">
        <v>574</v>
      </c>
      <c r="C264" s="161" t="s">
        <v>80</v>
      </c>
      <c r="D264" s="162">
        <v>500</v>
      </c>
      <c r="E264" s="162">
        <v>0</v>
      </c>
      <c r="F264" s="162">
        <f t="shared" si="3"/>
        <v>8676414.0100000054</v>
      </c>
      <c r="G264" s="83" t="s">
        <v>65</v>
      </c>
      <c r="H264" s="103" t="s">
        <v>81</v>
      </c>
    </row>
    <row r="265" spans="1:8" ht="14.25" customHeight="1">
      <c r="A265" s="160">
        <v>44939</v>
      </c>
      <c r="B265" s="163" t="s">
        <v>575</v>
      </c>
      <c r="C265" s="163" t="s">
        <v>68</v>
      </c>
      <c r="D265" s="162">
        <v>10677110</v>
      </c>
      <c r="E265" s="162">
        <v>0</v>
      </c>
      <c r="F265" s="162">
        <f t="shared" si="3"/>
        <v>8676914.0100000054</v>
      </c>
      <c r="G265" s="106" t="s">
        <v>65</v>
      </c>
      <c r="H265" s="104" t="s">
        <v>82</v>
      </c>
    </row>
    <row r="266" spans="1:8" ht="14.25" customHeight="1">
      <c r="A266" s="160">
        <v>44939</v>
      </c>
      <c r="B266" s="161" t="s">
        <v>576</v>
      </c>
      <c r="C266" s="161" t="s">
        <v>27</v>
      </c>
      <c r="D266" s="162">
        <v>0</v>
      </c>
      <c r="E266" s="162">
        <v>10483110</v>
      </c>
      <c r="F266" s="162">
        <f t="shared" si="3"/>
        <v>19354024.010000005</v>
      </c>
      <c r="G266" s="83" t="s">
        <v>577</v>
      </c>
      <c r="H266" s="103" t="s">
        <v>69</v>
      </c>
    </row>
    <row r="267" spans="1:8" ht="14.25" customHeight="1">
      <c r="A267" s="160">
        <v>44939</v>
      </c>
      <c r="B267" s="163" t="s">
        <v>578</v>
      </c>
      <c r="C267" s="163" t="s">
        <v>27</v>
      </c>
      <c r="D267" s="162">
        <v>0</v>
      </c>
      <c r="E267" s="162">
        <v>194000</v>
      </c>
      <c r="F267" s="162">
        <f t="shared" si="3"/>
        <v>8870914.0100000054</v>
      </c>
      <c r="G267" s="106" t="s">
        <v>579</v>
      </c>
      <c r="H267" s="104" t="s">
        <v>69</v>
      </c>
    </row>
    <row r="268" spans="1:8" ht="14.25" customHeight="1">
      <c r="A268" s="160">
        <v>44939</v>
      </c>
      <c r="B268" s="161" t="s">
        <v>580</v>
      </c>
      <c r="C268" s="161" t="s">
        <v>176</v>
      </c>
      <c r="D268" s="162">
        <v>0</v>
      </c>
      <c r="E268" s="162">
        <v>22500</v>
      </c>
      <c r="F268" s="162">
        <f t="shared" si="3"/>
        <v>8676914.0100000054</v>
      </c>
      <c r="G268" s="83" t="s">
        <v>65</v>
      </c>
      <c r="H268" s="103" t="s">
        <v>178</v>
      </c>
    </row>
    <row r="269" spans="1:8" ht="14.25" customHeight="1">
      <c r="A269" s="160">
        <v>44939</v>
      </c>
      <c r="B269" s="163" t="s">
        <v>581</v>
      </c>
      <c r="C269" s="163" t="s">
        <v>30</v>
      </c>
      <c r="D269" s="162">
        <v>5000000</v>
      </c>
      <c r="E269" s="162">
        <v>0</v>
      </c>
      <c r="F269" s="162">
        <f t="shared" si="3"/>
        <v>8654414.0100000054</v>
      </c>
      <c r="G269" s="106" t="s">
        <v>582</v>
      </c>
      <c r="H269" s="104" t="s">
        <v>67</v>
      </c>
    </row>
    <row r="270" spans="1:8" ht="14.25" customHeight="1">
      <c r="A270" s="160">
        <v>44939</v>
      </c>
      <c r="B270" s="161" t="s">
        <v>574</v>
      </c>
      <c r="C270" s="161" t="s">
        <v>80</v>
      </c>
      <c r="D270" s="162">
        <v>500</v>
      </c>
      <c r="E270" s="162">
        <v>0</v>
      </c>
      <c r="F270" s="162">
        <f t="shared" si="3"/>
        <v>13654414.010000005</v>
      </c>
      <c r="G270" s="83" t="s">
        <v>65</v>
      </c>
      <c r="H270" s="103" t="s">
        <v>81</v>
      </c>
    </row>
    <row r="271" spans="1:8" ht="14.25" customHeight="1">
      <c r="A271" s="160">
        <v>44939</v>
      </c>
      <c r="B271" s="163" t="s">
        <v>583</v>
      </c>
      <c r="C271" s="163" t="s">
        <v>68</v>
      </c>
      <c r="D271" s="162">
        <v>123096.76</v>
      </c>
      <c r="E271" s="162">
        <v>0</v>
      </c>
      <c r="F271" s="162">
        <f t="shared" si="3"/>
        <v>13654914.010000005</v>
      </c>
      <c r="G271" s="106" t="s">
        <v>65</v>
      </c>
      <c r="H271" s="104" t="s">
        <v>584</v>
      </c>
    </row>
    <row r="272" spans="1:8" ht="14.25" customHeight="1">
      <c r="A272" s="160">
        <v>44939</v>
      </c>
      <c r="B272" s="161" t="s">
        <v>574</v>
      </c>
      <c r="C272" s="161" t="s">
        <v>80</v>
      </c>
      <c r="D272" s="162">
        <v>500</v>
      </c>
      <c r="E272" s="162">
        <v>0</v>
      </c>
      <c r="F272" s="162">
        <f t="shared" si="3"/>
        <v>13778010.770000005</v>
      </c>
      <c r="G272" s="83" t="s">
        <v>65</v>
      </c>
      <c r="H272" s="103" t="s">
        <v>81</v>
      </c>
    </row>
    <row r="273" spans="1:8" ht="14.25" customHeight="1">
      <c r="A273" s="160">
        <v>44939</v>
      </c>
      <c r="B273" s="163" t="s">
        <v>585</v>
      </c>
      <c r="C273" s="163" t="s">
        <v>68</v>
      </c>
      <c r="D273" s="162">
        <v>252667.1</v>
      </c>
      <c r="E273" s="162">
        <v>0</v>
      </c>
      <c r="F273" s="162">
        <f t="shared" si="3"/>
        <v>13778510.770000005</v>
      </c>
      <c r="G273" s="106" t="s">
        <v>65</v>
      </c>
      <c r="H273" s="104" t="s">
        <v>586</v>
      </c>
    </row>
    <row r="274" spans="1:8" ht="14.25" customHeight="1">
      <c r="A274" s="160">
        <v>44939</v>
      </c>
      <c r="B274" s="161" t="s">
        <v>574</v>
      </c>
      <c r="C274" s="161" t="s">
        <v>80</v>
      </c>
      <c r="D274" s="162">
        <v>500</v>
      </c>
      <c r="E274" s="162">
        <v>0</v>
      </c>
      <c r="F274" s="162">
        <f t="shared" si="3"/>
        <v>14031177.870000005</v>
      </c>
      <c r="G274" s="83" t="s">
        <v>65</v>
      </c>
      <c r="H274" s="103" t="s">
        <v>81</v>
      </c>
    </row>
    <row r="275" spans="1:8" ht="14.25" customHeight="1">
      <c r="A275" s="160">
        <v>44939</v>
      </c>
      <c r="B275" s="163" t="s">
        <v>587</v>
      </c>
      <c r="C275" s="163" t="s">
        <v>68</v>
      </c>
      <c r="D275" s="162">
        <v>397582</v>
      </c>
      <c r="E275" s="162">
        <v>0</v>
      </c>
      <c r="F275" s="162">
        <f t="shared" si="3"/>
        <v>14031677.870000005</v>
      </c>
      <c r="G275" s="106" t="s">
        <v>65</v>
      </c>
      <c r="H275" s="104" t="s">
        <v>588</v>
      </c>
    </row>
    <row r="276" spans="1:8" ht="14.25" customHeight="1">
      <c r="A276" s="160">
        <v>44939</v>
      </c>
      <c r="B276" s="161" t="s">
        <v>574</v>
      </c>
      <c r="C276" s="161" t="s">
        <v>80</v>
      </c>
      <c r="D276" s="162">
        <v>500</v>
      </c>
      <c r="E276" s="162">
        <v>0</v>
      </c>
      <c r="F276" s="162">
        <f t="shared" si="3"/>
        <v>14429259.870000005</v>
      </c>
      <c r="G276" s="83" t="s">
        <v>65</v>
      </c>
      <c r="H276" s="103" t="s">
        <v>81</v>
      </c>
    </row>
    <row r="277" spans="1:8" ht="14.25" customHeight="1">
      <c r="A277" s="160">
        <v>44939</v>
      </c>
      <c r="B277" s="163" t="s">
        <v>589</v>
      </c>
      <c r="C277" s="163" t="s">
        <v>68</v>
      </c>
      <c r="D277" s="162">
        <v>396662.02</v>
      </c>
      <c r="E277" s="162">
        <v>0</v>
      </c>
      <c r="F277" s="162">
        <f t="shared" si="3"/>
        <v>14429759.870000005</v>
      </c>
      <c r="G277" s="106" t="s">
        <v>65</v>
      </c>
      <c r="H277" s="104" t="s">
        <v>588</v>
      </c>
    </row>
    <row r="278" spans="1:8" ht="14.25" customHeight="1">
      <c r="A278" s="160">
        <v>44939</v>
      </c>
      <c r="B278" s="161" t="s">
        <v>574</v>
      </c>
      <c r="C278" s="161" t="s">
        <v>80</v>
      </c>
      <c r="D278" s="162">
        <v>500</v>
      </c>
      <c r="E278" s="162">
        <v>0</v>
      </c>
      <c r="F278" s="162">
        <f t="shared" si="3"/>
        <v>14826421.890000004</v>
      </c>
      <c r="G278" s="83" t="s">
        <v>65</v>
      </c>
      <c r="H278" s="103" t="s">
        <v>81</v>
      </c>
    </row>
    <row r="279" spans="1:8" ht="14.25" customHeight="1">
      <c r="A279" s="160">
        <v>44939</v>
      </c>
      <c r="B279" s="163" t="s">
        <v>590</v>
      </c>
      <c r="C279" s="163" t="s">
        <v>68</v>
      </c>
      <c r="D279" s="162">
        <v>1004287.5</v>
      </c>
      <c r="E279" s="162">
        <v>0</v>
      </c>
      <c r="F279" s="162">
        <f t="shared" si="3"/>
        <v>14826921.890000004</v>
      </c>
      <c r="G279" s="106" t="s">
        <v>65</v>
      </c>
      <c r="H279" s="104" t="s">
        <v>591</v>
      </c>
    </row>
    <row r="280" spans="1:8" ht="14.25" customHeight="1">
      <c r="A280" s="160">
        <v>44939</v>
      </c>
      <c r="B280" s="161" t="s">
        <v>574</v>
      </c>
      <c r="C280" s="161" t="s">
        <v>80</v>
      </c>
      <c r="D280" s="162">
        <v>500</v>
      </c>
      <c r="E280" s="162">
        <v>0</v>
      </c>
      <c r="F280" s="162">
        <f t="shared" si="3"/>
        <v>15831209.390000004</v>
      </c>
      <c r="G280" s="83" t="s">
        <v>65</v>
      </c>
      <c r="H280" s="103" t="s">
        <v>81</v>
      </c>
    </row>
    <row r="281" spans="1:8" ht="14.25" customHeight="1">
      <c r="A281" s="160">
        <v>44939</v>
      </c>
      <c r="B281" s="163" t="s">
        <v>592</v>
      </c>
      <c r="C281" s="163" t="s">
        <v>68</v>
      </c>
      <c r="D281" s="162">
        <v>401219.96</v>
      </c>
      <c r="E281" s="162">
        <v>0</v>
      </c>
      <c r="F281" s="162">
        <f t="shared" si="3"/>
        <v>15831709.390000004</v>
      </c>
      <c r="G281" s="106" t="s">
        <v>65</v>
      </c>
      <c r="H281" s="104" t="s">
        <v>593</v>
      </c>
    </row>
    <row r="282" spans="1:8" ht="14.25" customHeight="1">
      <c r="A282" s="160">
        <v>44939</v>
      </c>
      <c r="B282" s="161" t="s">
        <v>574</v>
      </c>
      <c r="C282" s="161" t="s">
        <v>80</v>
      </c>
      <c r="D282" s="162">
        <v>500</v>
      </c>
      <c r="E282" s="162">
        <v>0</v>
      </c>
      <c r="F282" s="162">
        <f t="shared" si="3"/>
        <v>16232929.350000005</v>
      </c>
      <c r="G282" s="83" t="s">
        <v>65</v>
      </c>
      <c r="H282" s="103" t="s">
        <v>81</v>
      </c>
    </row>
    <row r="283" spans="1:8" ht="14.25" customHeight="1">
      <c r="A283" s="160">
        <v>44939</v>
      </c>
      <c r="B283" s="163" t="s">
        <v>594</v>
      </c>
      <c r="C283" s="163" t="s">
        <v>68</v>
      </c>
      <c r="D283" s="162">
        <v>911864.41</v>
      </c>
      <c r="E283" s="162">
        <v>0</v>
      </c>
      <c r="F283" s="162">
        <f t="shared" si="3"/>
        <v>16233429.350000005</v>
      </c>
      <c r="G283" s="106" t="s">
        <v>65</v>
      </c>
      <c r="H283" s="104" t="s">
        <v>586</v>
      </c>
    </row>
    <row r="284" spans="1:8" ht="14.25" customHeight="1">
      <c r="A284" s="160">
        <v>44939</v>
      </c>
      <c r="B284" s="161" t="s">
        <v>574</v>
      </c>
      <c r="C284" s="161" t="s">
        <v>80</v>
      </c>
      <c r="D284" s="162">
        <v>500</v>
      </c>
      <c r="E284" s="162">
        <v>0</v>
      </c>
      <c r="F284" s="162">
        <f t="shared" si="3"/>
        <v>17145293.760000005</v>
      </c>
      <c r="G284" s="83" t="s">
        <v>65</v>
      </c>
      <c r="H284" s="103" t="s">
        <v>81</v>
      </c>
    </row>
    <row r="285" spans="1:8" ht="14.25" customHeight="1">
      <c r="A285" s="160">
        <v>44939</v>
      </c>
      <c r="B285" s="163" t="s">
        <v>595</v>
      </c>
      <c r="C285" s="163" t="s">
        <v>68</v>
      </c>
      <c r="D285" s="162">
        <v>1500000</v>
      </c>
      <c r="E285" s="162">
        <v>0</v>
      </c>
      <c r="F285" s="162">
        <f t="shared" si="3"/>
        <v>17145793.760000005</v>
      </c>
      <c r="G285" s="106" t="s">
        <v>65</v>
      </c>
      <c r="H285" s="104" t="s">
        <v>82</v>
      </c>
    </row>
    <row r="286" spans="1:8" ht="14.25" customHeight="1">
      <c r="A286" s="160">
        <v>44939</v>
      </c>
      <c r="B286" s="161" t="s">
        <v>596</v>
      </c>
      <c r="C286" s="161" t="s">
        <v>32</v>
      </c>
      <c r="D286" s="162">
        <v>0</v>
      </c>
      <c r="E286" s="162">
        <v>10000000</v>
      </c>
      <c r="F286" s="162">
        <f t="shared" si="3"/>
        <v>18645793.760000005</v>
      </c>
      <c r="G286" s="83" t="s">
        <v>597</v>
      </c>
      <c r="H286" s="103" t="s">
        <v>69</v>
      </c>
    </row>
    <row r="287" spans="1:8" ht="14.25" customHeight="1">
      <c r="A287" s="160">
        <v>44938</v>
      </c>
      <c r="B287" s="163" t="s">
        <v>71</v>
      </c>
      <c r="C287" s="163" t="s">
        <v>41</v>
      </c>
      <c r="D287" s="162">
        <v>44469.02</v>
      </c>
      <c r="E287" s="162">
        <v>0</v>
      </c>
      <c r="F287" s="162">
        <f t="shared" ref="F287:F350" si="4">+F288+E287-D287</f>
        <v>8645793.7600000054</v>
      </c>
      <c r="G287" s="106" t="s">
        <v>65</v>
      </c>
      <c r="H287" s="104" t="s">
        <v>72</v>
      </c>
    </row>
    <row r="288" spans="1:8" ht="14.25" customHeight="1">
      <c r="A288" s="160">
        <v>44938</v>
      </c>
      <c r="B288" s="161" t="s">
        <v>598</v>
      </c>
      <c r="C288" s="161" t="s">
        <v>74</v>
      </c>
      <c r="D288" s="162">
        <v>398120</v>
      </c>
      <c r="E288" s="162">
        <v>0</v>
      </c>
      <c r="F288" s="162">
        <f t="shared" si="4"/>
        <v>8690262.7800000049</v>
      </c>
      <c r="G288" s="83" t="s">
        <v>65</v>
      </c>
      <c r="H288" s="103" t="s">
        <v>75</v>
      </c>
    </row>
    <row r="289" spans="1:8" ht="14.25" customHeight="1">
      <c r="A289" s="160">
        <v>44938</v>
      </c>
      <c r="B289" s="163" t="s">
        <v>599</v>
      </c>
      <c r="C289" s="163" t="s">
        <v>80</v>
      </c>
      <c r="D289" s="162">
        <v>500</v>
      </c>
      <c r="E289" s="162">
        <v>0</v>
      </c>
      <c r="F289" s="162">
        <f t="shared" si="4"/>
        <v>9088382.7800000049</v>
      </c>
      <c r="G289" s="106" t="s">
        <v>65</v>
      </c>
      <c r="H289" s="104" t="s">
        <v>81</v>
      </c>
    </row>
    <row r="290" spans="1:8" ht="14.25" customHeight="1">
      <c r="A290" s="160">
        <v>44938</v>
      </c>
      <c r="B290" s="161" t="s">
        <v>600</v>
      </c>
      <c r="C290" s="161" t="s">
        <v>68</v>
      </c>
      <c r="D290" s="162">
        <v>22500</v>
      </c>
      <c r="E290" s="162">
        <v>0</v>
      </c>
      <c r="F290" s="162">
        <f t="shared" si="4"/>
        <v>9088882.7800000049</v>
      </c>
      <c r="G290" s="83" t="s">
        <v>65</v>
      </c>
      <c r="H290" s="103" t="s">
        <v>121</v>
      </c>
    </row>
    <row r="291" spans="1:8" ht="14.25" customHeight="1">
      <c r="A291" s="160">
        <v>44938</v>
      </c>
      <c r="B291" s="163" t="s">
        <v>599</v>
      </c>
      <c r="C291" s="163" t="s">
        <v>80</v>
      </c>
      <c r="D291" s="162">
        <v>500</v>
      </c>
      <c r="E291" s="162">
        <v>0</v>
      </c>
      <c r="F291" s="162">
        <f t="shared" si="4"/>
        <v>9111382.7800000049</v>
      </c>
      <c r="G291" s="106" t="s">
        <v>65</v>
      </c>
      <c r="H291" s="104" t="s">
        <v>81</v>
      </c>
    </row>
    <row r="292" spans="1:8" ht="14.25" customHeight="1">
      <c r="A292" s="160">
        <v>44938</v>
      </c>
      <c r="B292" s="161" t="s">
        <v>601</v>
      </c>
      <c r="C292" s="161" t="s">
        <v>68</v>
      </c>
      <c r="D292" s="162">
        <v>158266.70000000001</v>
      </c>
      <c r="E292" s="162">
        <v>0</v>
      </c>
      <c r="F292" s="162">
        <f t="shared" si="4"/>
        <v>9111882.7800000049</v>
      </c>
      <c r="G292" s="83" t="s">
        <v>65</v>
      </c>
      <c r="H292" s="103" t="s">
        <v>602</v>
      </c>
    </row>
    <row r="293" spans="1:8" ht="14.25" customHeight="1">
      <c r="A293" s="160">
        <v>44938</v>
      </c>
      <c r="B293" s="163" t="s">
        <v>599</v>
      </c>
      <c r="C293" s="163" t="s">
        <v>80</v>
      </c>
      <c r="D293" s="162">
        <v>500</v>
      </c>
      <c r="E293" s="162">
        <v>0</v>
      </c>
      <c r="F293" s="162">
        <f t="shared" si="4"/>
        <v>9270149.4800000042</v>
      </c>
      <c r="G293" s="106" t="s">
        <v>65</v>
      </c>
      <c r="H293" s="104" t="s">
        <v>81</v>
      </c>
    </row>
    <row r="294" spans="1:8" ht="14.25" customHeight="1">
      <c r="A294" s="160">
        <v>44938</v>
      </c>
      <c r="B294" s="161" t="s">
        <v>603</v>
      </c>
      <c r="C294" s="161" t="s">
        <v>68</v>
      </c>
      <c r="D294" s="162">
        <v>720000</v>
      </c>
      <c r="E294" s="162">
        <v>0</v>
      </c>
      <c r="F294" s="162">
        <f t="shared" si="4"/>
        <v>9270649.4800000042</v>
      </c>
      <c r="G294" s="83" t="s">
        <v>65</v>
      </c>
      <c r="H294" s="103" t="s">
        <v>82</v>
      </c>
    </row>
    <row r="295" spans="1:8" ht="14.25" customHeight="1">
      <c r="A295" s="160">
        <v>44938</v>
      </c>
      <c r="B295" s="163" t="s">
        <v>599</v>
      </c>
      <c r="C295" s="163" t="s">
        <v>80</v>
      </c>
      <c r="D295" s="162">
        <v>500</v>
      </c>
      <c r="E295" s="162">
        <v>0</v>
      </c>
      <c r="F295" s="162">
        <f t="shared" si="4"/>
        <v>9990649.4800000042</v>
      </c>
      <c r="G295" s="106" t="s">
        <v>65</v>
      </c>
      <c r="H295" s="104" t="s">
        <v>81</v>
      </c>
    </row>
    <row r="296" spans="1:8" ht="14.25" customHeight="1">
      <c r="A296" s="160">
        <v>44938</v>
      </c>
      <c r="B296" s="161" t="s">
        <v>604</v>
      </c>
      <c r="C296" s="161" t="s">
        <v>68</v>
      </c>
      <c r="D296" s="162">
        <v>19000000</v>
      </c>
      <c r="E296" s="162">
        <v>0</v>
      </c>
      <c r="F296" s="162">
        <f t="shared" si="4"/>
        <v>9991149.4800000042</v>
      </c>
      <c r="G296" s="83" t="s">
        <v>65</v>
      </c>
      <c r="H296" s="103" t="s">
        <v>605</v>
      </c>
    </row>
    <row r="297" spans="1:8" ht="14.25" customHeight="1">
      <c r="A297" s="160">
        <v>44938</v>
      </c>
      <c r="B297" s="163" t="s">
        <v>606</v>
      </c>
      <c r="C297" s="163" t="s">
        <v>27</v>
      </c>
      <c r="D297" s="162">
        <v>0</v>
      </c>
      <c r="E297" s="162">
        <v>20000000</v>
      </c>
      <c r="F297" s="162">
        <f t="shared" si="4"/>
        <v>28991149.480000004</v>
      </c>
      <c r="G297" s="106" t="s">
        <v>607</v>
      </c>
      <c r="H297" s="104" t="s">
        <v>69</v>
      </c>
    </row>
    <row r="298" spans="1:8" ht="14.25" customHeight="1">
      <c r="A298" s="160">
        <v>44937</v>
      </c>
      <c r="B298" s="161" t="s">
        <v>71</v>
      </c>
      <c r="C298" s="161" t="s">
        <v>41</v>
      </c>
      <c r="D298" s="162">
        <v>59504.56</v>
      </c>
      <c r="E298" s="162">
        <v>0</v>
      </c>
      <c r="F298" s="162">
        <f t="shared" si="4"/>
        <v>8991149.480000006</v>
      </c>
      <c r="G298" s="83" t="s">
        <v>65</v>
      </c>
      <c r="H298" s="103" t="s">
        <v>72</v>
      </c>
    </row>
    <row r="299" spans="1:8" ht="14.25" customHeight="1">
      <c r="A299" s="160">
        <v>44937</v>
      </c>
      <c r="B299" s="163" t="s">
        <v>608</v>
      </c>
      <c r="C299" s="163" t="s">
        <v>80</v>
      </c>
      <c r="D299" s="162">
        <v>500</v>
      </c>
      <c r="E299" s="162">
        <v>0</v>
      </c>
      <c r="F299" s="162">
        <f t="shared" si="4"/>
        <v>9050654.0400000066</v>
      </c>
      <c r="G299" s="106" t="s">
        <v>65</v>
      </c>
      <c r="H299" s="104" t="s">
        <v>81</v>
      </c>
    </row>
    <row r="300" spans="1:8" ht="14.25" customHeight="1">
      <c r="A300" s="160">
        <v>44937</v>
      </c>
      <c r="B300" s="161" t="s">
        <v>609</v>
      </c>
      <c r="C300" s="161" t="s">
        <v>68</v>
      </c>
      <c r="D300" s="162">
        <v>107331</v>
      </c>
      <c r="E300" s="162">
        <v>0</v>
      </c>
      <c r="F300" s="162">
        <f t="shared" si="4"/>
        <v>9051154.0400000066</v>
      </c>
      <c r="G300" s="83" t="s">
        <v>65</v>
      </c>
      <c r="H300" s="103" t="s">
        <v>610</v>
      </c>
    </row>
    <row r="301" spans="1:8" ht="14.25" customHeight="1">
      <c r="A301" s="160">
        <v>44937</v>
      </c>
      <c r="B301" s="163" t="s">
        <v>608</v>
      </c>
      <c r="C301" s="163" t="s">
        <v>80</v>
      </c>
      <c r="D301" s="162">
        <v>500</v>
      </c>
      <c r="E301" s="162">
        <v>0</v>
      </c>
      <c r="F301" s="162">
        <f t="shared" si="4"/>
        <v>9158485.0400000066</v>
      </c>
      <c r="G301" s="106" t="s">
        <v>65</v>
      </c>
      <c r="H301" s="104" t="s">
        <v>81</v>
      </c>
    </row>
    <row r="302" spans="1:8" ht="14.25" customHeight="1">
      <c r="A302" s="160">
        <v>44937</v>
      </c>
      <c r="B302" s="161" t="s">
        <v>611</v>
      </c>
      <c r="C302" s="161" t="s">
        <v>68</v>
      </c>
      <c r="D302" s="162">
        <v>237441.46</v>
      </c>
      <c r="E302" s="162">
        <v>0</v>
      </c>
      <c r="F302" s="162">
        <f t="shared" si="4"/>
        <v>9158985.0400000066</v>
      </c>
      <c r="G302" s="83" t="s">
        <v>65</v>
      </c>
      <c r="H302" s="103" t="s">
        <v>612</v>
      </c>
    </row>
    <row r="303" spans="1:8" ht="14.25" customHeight="1">
      <c r="A303" s="160">
        <v>44937</v>
      </c>
      <c r="B303" s="163" t="s">
        <v>608</v>
      </c>
      <c r="C303" s="163" t="s">
        <v>80</v>
      </c>
      <c r="D303" s="162">
        <v>500</v>
      </c>
      <c r="E303" s="162">
        <v>0</v>
      </c>
      <c r="F303" s="162">
        <f t="shared" si="4"/>
        <v>9396426.5000000075</v>
      </c>
      <c r="G303" s="106" t="s">
        <v>65</v>
      </c>
      <c r="H303" s="104" t="s">
        <v>81</v>
      </c>
    </row>
    <row r="304" spans="1:8" ht="14.25" customHeight="1">
      <c r="A304" s="160">
        <v>44937</v>
      </c>
      <c r="B304" s="161" t="s">
        <v>613</v>
      </c>
      <c r="C304" s="161" t="s">
        <v>68</v>
      </c>
      <c r="D304" s="162">
        <v>398120</v>
      </c>
      <c r="E304" s="162">
        <v>0</v>
      </c>
      <c r="F304" s="162">
        <f t="shared" si="4"/>
        <v>9396926.5000000075</v>
      </c>
      <c r="G304" s="83" t="s">
        <v>65</v>
      </c>
      <c r="H304" s="103" t="s">
        <v>119</v>
      </c>
    </row>
    <row r="305" spans="1:8" ht="14.25" customHeight="1">
      <c r="A305" s="160">
        <v>44937</v>
      </c>
      <c r="B305" s="163" t="s">
        <v>608</v>
      </c>
      <c r="C305" s="163" t="s">
        <v>80</v>
      </c>
      <c r="D305" s="162">
        <v>500</v>
      </c>
      <c r="E305" s="162">
        <v>0</v>
      </c>
      <c r="F305" s="162">
        <f t="shared" si="4"/>
        <v>9795046.5000000075</v>
      </c>
      <c r="G305" s="106" t="s">
        <v>65</v>
      </c>
      <c r="H305" s="104" t="s">
        <v>81</v>
      </c>
    </row>
    <row r="306" spans="1:8" ht="14.25" customHeight="1">
      <c r="A306" s="160">
        <v>44937</v>
      </c>
      <c r="B306" s="161" t="s">
        <v>614</v>
      </c>
      <c r="C306" s="161" t="s">
        <v>68</v>
      </c>
      <c r="D306" s="162">
        <v>397571.24</v>
      </c>
      <c r="E306" s="162">
        <v>0</v>
      </c>
      <c r="F306" s="162">
        <f t="shared" si="4"/>
        <v>9795546.5000000075</v>
      </c>
      <c r="G306" s="83" t="s">
        <v>65</v>
      </c>
      <c r="H306" s="103" t="s">
        <v>615</v>
      </c>
    </row>
    <row r="307" spans="1:8" ht="14.25" customHeight="1">
      <c r="A307" s="160">
        <v>44937</v>
      </c>
      <c r="B307" s="163" t="s">
        <v>616</v>
      </c>
      <c r="C307" s="163" t="s">
        <v>30</v>
      </c>
      <c r="D307" s="162">
        <v>150000</v>
      </c>
      <c r="E307" s="162">
        <v>0</v>
      </c>
      <c r="F307" s="162">
        <f t="shared" si="4"/>
        <v>10193117.740000008</v>
      </c>
      <c r="G307" s="106" t="s">
        <v>617</v>
      </c>
      <c r="H307" s="104" t="s">
        <v>67</v>
      </c>
    </row>
    <row r="308" spans="1:8" ht="14.25" customHeight="1">
      <c r="A308" s="160">
        <v>44937</v>
      </c>
      <c r="B308" s="161" t="s">
        <v>608</v>
      </c>
      <c r="C308" s="161" t="s">
        <v>80</v>
      </c>
      <c r="D308" s="162">
        <v>500</v>
      </c>
      <c r="E308" s="162">
        <v>0</v>
      </c>
      <c r="F308" s="162">
        <f t="shared" si="4"/>
        <v>10343117.740000008</v>
      </c>
      <c r="G308" s="83" t="s">
        <v>65</v>
      </c>
      <c r="H308" s="103" t="s">
        <v>81</v>
      </c>
    </row>
    <row r="309" spans="1:8" ht="14.25" customHeight="1">
      <c r="A309" s="160">
        <v>44937</v>
      </c>
      <c r="B309" s="163" t="s">
        <v>618</v>
      </c>
      <c r="C309" s="163" t="s">
        <v>68</v>
      </c>
      <c r="D309" s="162">
        <v>597629.51</v>
      </c>
      <c r="E309" s="162">
        <v>0</v>
      </c>
      <c r="F309" s="162">
        <f t="shared" si="4"/>
        <v>10343617.740000008</v>
      </c>
      <c r="G309" s="106" t="s">
        <v>65</v>
      </c>
      <c r="H309" s="104" t="s">
        <v>619</v>
      </c>
    </row>
    <row r="310" spans="1:8" ht="14.25" customHeight="1">
      <c r="A310" s="160">
        <v>44937</v>
      </c>
      <c r="B310" s="161" t="s">
        <v>608</v>
      </c>
      <c r="C310" s="161" t="s">
        <v>80</v>
      </c>
      <c r="D310" s="162">
        <v>500</v>
      </c>
      <c r="E310" s="162">
        <v>0</v>
      </c>
      <c r="F310" s="162">
        <f t="shared" si="4"/>
        <v>10941247.250000007</v>
      </c>
      <c r="G310" s="83" t="s">
        <v>65</v>
      </c>
      <c r="H310" s="103" t="s">
        <v>81</v>
      </c>
    </row>
    <row r="311" spans="1:8" ht="14.25" customHeight="1">
      <c r="A311" s="160">
        <v>44937</v>
      </c>
      <c r="B311" s="163" t="s">
        <v>620</v>
      </c>
      <c r="C311" s="163" t="s">
        <v>68</v>
      </c>
      <c r="D311" s="162">
        <v>882550</v>
      </c>
      <c r="E311" s="162">
        <v>0</v>
      </c>
      <c r="F311" s="162">
        <f t="shared" si="4"/>
        <v>10941747.250000007</v>
      </c>
      <c r="G311" s="106" t="s">
        <v>65</v>
      </c>
      <c r="H311" s="104" t="s">
        <v>619</v>
      </c>
    </row>
    <row r="312" spans="1:8" ht="14.25" customHeight="1">
      <c r="A312" s="160">
        <v>44937</v>
      </c>
      <c r="B312" s="161" t="s">
        <v>608</v>
      </c>
      <c r="C312" s="161" t="s">
        <v>80</v>
      </c>
      <c r="D312" s="162">
        <v>500</v>
      </c>
      <c r="E312" s="162">
        <v>0</v>
      </c>
      <c r="F312" s="162">
        <f t="shared" si="4"/>
        <v>11824297.250000007</v>
      </c>
      <c r="G312" s="83" t="s">
        <v>65</v>
      </c>
      <c r="H312" s="103" t="s">
        <v>81</v>
      </c>
    </row>
    <row r="313" spans="1:8" ht="14.25" customHeight="1">
      <c r="A313" s="160">
        <v>44937</v>
      </c>
      <c r="B313" s="163" t="s">
        <v>621</v>
      </c>
      <c r="C313" s="163" t="s">
        <v>68</v>
      </c>
      <c r="D313" s="162">
        <v>1000000</v>
      </c>
      <c r="E313" s="162">
        <v>0</v>
      </c>
      <c r="F313" s="162">
        <f t="shared" si="4"/>
        <v>11824797.250000007</v>
      </c>
      <c r="G313" s="106" t="s">
        <v>65</v>
      </c>
      <c r="H313" s="104" t="s">
        <v>622</v>
      </c>
    </row>
    <row r="314" spans="1:8" ht="14.25" customHeight="1">
      <c r="A314" s="160">
        <v>44937</v>
      </c>
      <c r="B314" s="161" t="s">
        <v>608</v>
      </c>
      <c r="C314" s="161" t="s">
        <v>80</v>
      </c>
      <c r="D314" s="162">
        <v>500</v>
      </c>
      <c r="E314" s="162">
        <v>0</v>
      </c>
      <c r="F314" s="162">
        <f t="shared" si="4"/>
        <v>12824797.250000007</v>
      </c>
      <c r="G314" s="83" t="s">
        <v>65</v>
      </c>
      <c r="H314" s="103" t="s">
        <v>81</v>
      </c>
    </row>
    <row r="315" spans="1:8" ht="14.25" customHeight="1">
      <c r="A315" s="160">
        <v>44937</v>
      </c>
      <c r="B315" s="163" t="s">
        <v>623</v>
      </c>
      <c r="C315" s="163" t="s">
        <v>68</v>
      </c>
      <c r="D315" s="162">
        <v>1292000</v>
      </c>
      <c r="E315" s="162">
        <v>0</v>
      </c>
      <c r="F315" s="162">
        <f t="shared" si="4"/>
        <v>12825297.250000007</v>
      </c>
      <c r="G315" s="106" t="s">
        <v>65</v>
      </c>
      <c r="H315" s="104" t="s">
        <v>624</v>
      </c>
    </row>
    <row r="316" spans="1:8" ht="14.25" customHeight="1">
      <c r="A316" s="160">
        <v>44937</v>
      </c>
      <c r="B316" s="161" t="s">
        <v>608</v>
      </c>
      <c r="C316" s="161" t="s">
        <v>80</v>
      </c>
      <c r="D316" s="162">
        <v>500</v>
      </c>
      <c r="E316" s="162">
        <v>0</v>
      </c>
      <c r="F316" s="162">
        <f t="shared" si="4"/>
        <v>14117297.250000007</v>
      </c>
      <c r="G316" s="83" t="s">
        <v>65</v>
      </c>
      <c r="H316" s="103" t="s">
        <v>81</v>
      </c>
    </row>
    <row r="317" spans="1:8" ht="14.25" customHeight="1">
      <c r="A317" s="160">
        <v>44937</v>
      </c>
      <c r="B317" s="163" t="s">
        <v>625</v>
      </c>
      <c r="C317" s="163" t="s">
        <v>68</v>
      </c>
      <c r="D317" s="162">
        <v>2500000</v>
      </c>
      <c r="E317" s="162">
        <v>0</v>
      </c>
      <c r="F317" s="162">
        <f t="shared" si="4"/>
        <v>14117797.250000007</v>
      </c>
      <c r="G317" s="106" t="s">
        <v>65</v>
      </c>
      <c r="H317" s="104" t="s">
        <v>82</v>
      </c>
    </row>
    <row r="318" spans="1:8" ht="14.25" customHeight="1">
      <c r="A318" s="160">
        <v>44937</v>
      </c>
      <c r="B318" s="161" t="s">
        <v>608</v>
      </c>
      <c r="C318" s="161" t="s">
        <v>80</v>
      </c>
      <c r="D318" s="162">
        <v>500</v>
      </c>
      <c r="E318" s="162">
        <v>0</v>
      </c>
      <c r="F318" s="162">
        <f t="shared" si="4"/>
        <v>16617797.250000007</v>
      </c>
      <c r="G318" s="83" t="s">
        <v>65</v>
      </c>
      <c r="H318" s="103" t="s">
        <v>81</v>
      </c>
    </row>
    <row r="319" spans="1:8" ht="14.25" customHeight="1">
      <c r="A319" s="160">
        <v>44937</v>
      </c>
      <c r="B319" s="163" t="s">
        <v>626</v>
      </c>
      <c r="C319" s="163" t="s">
        <v>68</v>
      </c>
      <c r="D319" s="162">
        <v>4613817.5</v>
      </c>
      <c r="E319" s="162">
        <v>0</v>
      </c>
      <c r="F319" s="162">
        <f t="shared" si="4"/>
        <v>16618297.250000007</v>
      </c>
      <c r="G319" s="106" t="s">
        <v>65</v>
      </c>
      <c r="H319" s="104" t="s">
        <v>123</v>
      </c>
    </row>
    <row r="320" spans="1:8" ht="14.25" customHeight="1">
      <c r="A320" s="160">
        <v>44937</v>
      </c>
      <c r="B320" s="161" t="s">
        <v>608</v>
      </c>
      <c r="C320" s="161" t="s">
        <v>80</v>
      </c>
      <c r="D320" s="162">
        <v>500</v>
      </c>
      <c r="E320" s="162">
        <v>0</v>
      </c>
      <c r="F320" s="162">
        <f t="shared" si="4"/>
        <v>21232114.750000007</v>
      </c>
      <c r="G320" s="83" t="s">
        <v>65</v>
      </c>
      <c r="H320" s="103" t="s">
        <v>81</v>
      </c>
    </row>
    <row r="321" spans="1:8" ht="14.25" customHeight="1">
      <c r="A321" s="160">
        <v>44937</v>
      </c>
      <c r="B321" s="163" t="s">
        <v>627</v>
      </c>
      <c r="C321" s="163" t="s">
        <v>68</v>
      </c>
      <c r="D321" s="162">
        <v>4194600</v>
      </c>
      <c r="E321" s="162">
        <v>0</v>
      </c>
      <c r="F321" s="162">
        <f t="shared" si="4"/>
        <v>21232614.750000007</v>
      </c>
      <c r="G321" s="106" t="s">
        <v>65</v>
      </c>
      <c r="H321" s="104" t="s">
        <v>82</v>
      </c>
    </row>
    <row r="322" spans="1:8" ht="14.25" customHeight="1">
      <c r="A322" s="160">
        <v>44937</v>
      </c>
      <c r="B322" s="161" t="s">
        <v>608</v>
      </c>
      <c r="C322" s="161" t="s">
        <v>80</v>
      </c>
      <c r="D322" s="162">
        <v>500</v>
      </c>
      <c r="E322" s="162">
        <v>0</v>
      </c>
      <c r="F322" s="162">
        <f t="shared" si="4"/>
        <v>25427214.750000007</v>
      </c>
      <c r="G322" s="83" t="s">
        <v>65</v>
      </c>
      <c r="H322" s="103" t="s">
        <v>81</v>
      </c>
    </row>
    <row r="323" spans="1:8" ht="14.25" customHeight="1">
      <c r="A323" s="160">
        <v>44937</v>
      </c>
      <c r="B323" s="163" t="s">
        <v>628</v>
      </c>
      <c r="C323" s="163" t="s">
        <v>68</v>
      </c>
      <c r="D323" s="162">
        <v>8911020</v>
      </c>
      <c r="E323" s="162">
        <v>0</v>
      </c>
      <c r="F323" s="162">
        <f t="shared" si="4"/>
        <v>25427714.750000007</v>
      </c>
      <c r="G323" s="106" t="s">
        <v>65</v>
      </c>
      <c r="H323" s="104" t="s">
        <v>82</v>
      </c>
    </row>
    <row r="324" spans="1:8" ht="14.25" customHeight="1">
      <c r="A324" s="160">
        <v>44937</v>
      </c>
      <c r="B324" s="161" t="s">
        <v>629</v>
      </c>
      <c r="C324" s="161" t="s">
        <v>27</v>
      </c>
      <c r="D324" s="162">
        <v>0</v>
      </c>
      <c r="E324" s="162">
        <v>10000000</v>
      </c>
      <c r="F324" s="162">
        <f t="shared" si="4"/>
        <v>34338734.750000007</v>
      </c>
      <c r="G324" s="83" t="s">
        <v>65</v>
      </c>
      <c r="H324" s="103" t="s">
        <v>69</v>
      </c>
    </row>
    <row r="325" spans="1:8" ht="14.25" customHeight="1">
      <c r="A325" s="160">
        <v>44937</v>
      </c>
      <c r="B325" s="163" t="s">
        <v>630</v>
      </c>
      <c r="C325" s="163" t="s">
        <v>27</v>
      </c>
      <c r="D325" s="162">
        <v>0</v>
      </c>
      <c r="E325" s="162">
        <v>15000000</v>
      </c>
      <c r="F325" s="162">
        <f t="shared" si="4"/>
        <v>24338734.750000007</v>
      </c>
      <c r="G325" s="106" t="s">
        <v>65</v>
      </c>
      <c r="H325" s="104" t="s">
        <v>69</v>
      </c>
    </row>
    <row r="326" spans="1:8" ht="14.25" customHeight="1">
      <c r="A326" s="160">
        <v>44937</v>
      </c>
      <c r="B326" s="161" t="s">
        <v>608</v>
      </c>
      <c r="C326" s="161" t="s">
        <v>80</v>
      </c>
      <c r="D326" s="162">
        <v>500</v>
      </c>
      <c r="E326" s="162">
        <v>0</v>
      </c>
      <c r="F326" s="162">
        <f t="shared" si="4"/>
        <v>9338734.7500000056</v>
      </c>
      <c r="G326" s="83" t="s">
        <v>65</v>
      </c>
      <c r="H326" s="103" t="s">
        <v>81</v>
      </c>
    </row>
    <row r="327" spans="1:8" ht="14.25" customHeight="1">
      <c r="A327" s="160">
        <v>44937</v>
      </c>
      <c r="B327" s="163" t="s">
        <v>631</v>
      </c>
      <c r="C327" s="163" t="s">
        <v>68</v>
      </c>
      <c r="D327" s="162">
        <v>13721096.220000001</v>
      </c>
      <c r="E327" s="162">
        <v>0</v>
      </c>
      <c r="F327" s="162">
        <f t="shared" si="4"/>
        <v>9339234.7500000056</v>
      </c>
      <c r="G327" s="106" t="s">
        <v>65</v>
      </c>
      <c r="H327" s="104" t="s">
        <v>632</v>
      </c>
    </row>
    <row r="328" spans="1:8" ht="14.25" customHeight="1">
      <c r="A328" s="160">
        <v>44937</v>
      </c>
      <c r="B328" s="161" t="s">
        <v>633</v>
      </c>
      <c r="C328" s="161" t="s">
        <v>27</v>
      </c>
      <c r="D328" s="162">
        <v>0</v>
      </c>
      <c r="E328" s="162">
        <v>2500</v>
      </c>
      <c r="F328" s="162">
        <f t="shared" si="4"/>
        <v>23060330.970000006</v>
      </c>
      <c r="G328" s="83" t="s">
        <v>65</v>
      </c>
      <c r="H328" s="103" t="s">
        <v>69</v>
      </c>
    </row>
    <row r="329" spans="1:8" ht="14.25" customHeight="1">
      <c r="A329" s="160">
        <v>44937</v>
      </c>
      <c r="B329" s="163" t="s">
        <v>634</v>
      </c>
      <c r="C329" s="163" t="s">
        <v>27</v>
      </c>
      <c r="D329" s="162">
        <v>0</v>
      </c>
      <c r="E329" s="162">
        <v>2500</v>
      </c>
      <c r="F329" s="162">
        <f t="shared" si="4"/>
        <v>23057830.970000006</v>
      </c>
      <c r="G329" s="106" t="s">
        <v>65</v>
      </c>
      <c r="H329" s="104" t="s">
        <v>69</v>
      </c>
    </row>
    <row r="330" spans="1:8" ht="14.25" customHeight="1">
      <c r="A330" s="160">
        <v>44937</v>
      </c>
      <c r="B330" s="161" t="s">
        <v>635</v>
      </c>
      <c r="C330" s="161" t="s">
        <v>27</v>
      </c>
      <c r="D330" s="162">
        <v>0</v>
      </c>
      <c r="E330" s="162">
        <v>9100</v>
      </c>
      <c r="F330" s="162">
        <f t="shared" si="4"/>
        <v>23055330.970000006</v>
      </c>
      <c r="G330" s="83" t="s">
        <v>65</v>
      </c>
      <c r="H330" s="103" t="s">
        <v>69</v>
      </c>
    </row>
    <row r="331" spans="1:8" ht="14.25" customHeight="1">
      <c r="A331" s="160">
        <v>44937</v>
      </c>
      <c r="B331" s="163" t="s">
        <v>636</v>
      </c>
      <c r="C331" s="163" t="s">
        <v>27</v>
      </c>
      <c r="D331" s="162">
        <v>0</v>
      </c>
      <c r="E331" s="162">
        <v>15000</v>
      </c>
      <c r="F331" s="162">
        <f t="shared" si="4"/>
        <v>23046230.970000006</v>
      </c>
      <c r="G331" s="106" t="s">
        <v>65</v>
      </c>
      <c r="H331" s="104" t="s">
        <v>69</v>
      </c>
    </row>
    <row r="332" spans="1:8" ht="14.25" customHeight="1">
      <c r="A332" s="160">
        <v>44937</v>
      </c>
      <c r="B332" s="161" t="s">
        <v>637</v>
      </c>
      <c r="C332" s="161" t="s">
        <v>27</v>
      </c>
      <c r="D332" s="162">
        <v>0</v>
      </c>
      <c r="E332" s="162">
        <v>2427610</v>
      </c>
      <c r="F332" s="162">
        <f t="shared" si="4"/>
        <v>23031230.970000006</v>
      </c>
      <c r="G332" s="83" t="s">
        <v>65</v>
      </c>
      <c r="H332" s="103" t="s">
        <v>69</v>
      </c>
    </row>
    <row r="333" spans="1:8" ht="14.25" customHeight="1">
      <c r="A333" s="160">
        <v>44937</v>
      </c>
      <c r="B333" s="163" t="s">
        <v>638</v>
      </c>
      <c r="C333" s="163" t="s">
        <v>27</v>
      </c>
      <c r="D333" s="162">
        <v>0</v>
      </c>
      <c r="E333" s="162">
        <v>4914600</v>
      </c>
      <c r="F333" s="162">
        <f t="shared" si="4"/>
        <v>20603620.970000006</v>
      </c>
      <c r="G333" s="106" t="s">
        <v>65</v>
      </c>
      <c r="H333" s="104" t="s">
        <v>69</v>
      </c>
    </row>
    <row r="334" spans="1:8" ht="14.25" customHeight="1">
      <c r="A334" s="160">
        <v>44937</v>
      </c>
      <c r="B334" s="161" t="s">
        <v>639</v>
      </c>
      <c r="C334" s="161" t="s">
        <v>27</v>
      </c>
      <c r="D334" s="162">
        <v>0</v>
      </c>
      <c r="E334" s="162">
        <v>6814720</v>
      </c>
      <c r="F334" s="162">
        <f t="shared" si="4"/>
        <v>15689020.970000004</v>
      </c>
      <c r="G334" s="83" t="s">
        <v>65</v>
      </c>
      <c r="H334" s="103" t="s">
        <v>69</v>
      </c>
    </row>
    <row r="335" spans="1:8" ht="14.25" customHeight="1">
      <c r="A335" s="160">
        <v>44937</v>
      </c>
      <c r="B335" s="163" t="s">
        <v>640</v>
      </c>
      <c r="C335" s="163" t="s">
        <v>641</v>
      </c>
      <c r="D335" s="162">
        <v>0</v>
      </c>
      <c r="E335" s="162">
        <v>443.25</v>
      </c>
      <c r="F335" s="162">
        <f t="shared" si="4"/>
        <v>8874300.9700000044</v>
      </c>
      <c r="G335" s="106" t="s">
        <v>65</v>
      </c>
      <c r="H335" s="104" t="s">
        <v>642</v>
      </c>
    </row>
    <row r="336" spans="1:8" ht="14.25" customHeight="1">
      <c r="A336" s="160">
        <v>44937</v>
      </c>
      <c r="B336" s="161" t="s">
        <v>643</v>
      </c>
      <c r="C336" s="161" t="s">
        <v>644</v>
      </c>
      <c r="D336" s="162">
        <v>0</v>
      </c>
      <c r="E336" s="162">
        <v>295500</v>
      </c>
      <c r="F336" s="162">
        <f t="shared" si="4"/>
        <v>8873857.7200000044</v>
      </c>
      <c r="G336" s="83" t="s">
        <v>65</v>
      </c>
      <c r="H336" s="103" t="s">
        <v>645</v>
      </c>
    </row>
    <row r="337" spans="1:8" ht="14.25" customHeight="1">
      <c r="A337" s="160">
        <v>44936</v>
      </c>
      <c r="B337" s="163" t="s">
        <v>646</v>
      </c>
      <c r="C337" s="163" t="s">
        <v>647</v>
      </c>
      <c r="D337" s="162">
        <v>443.25</v>
      </c>
      <c r="E337" s="162">
        <v>0</v>
      </c>
      <c r="F337" s="162">
        <f t="shared" si="4"/>
        <v>8578357.7200000044</v>
      </c>
      <c r="G337" s="106" t="s">
        <v>648</v>
      </c>
      <c r="H337" s="104" t="s">
        <v>649</v>
      </c>
    </row>
    <row r="338" spans="1:8" ht="14.25" customHeight="1">
      <c r="A338" s="160">
        <v>44936</v>
      </c>
      <c r="B338" s="161" t="s">
        <v>650</v>
      </c>
      <c r="C338" s="161" t="s">
        <v>651</v>
      </c>
      <c r="D338" s="162">
        <v>295500</v>
      </c>
      <c r="E338" s="162">
        <v>0</v>
      </c>
      <c r="F338" s="162">
        <f t="shared" si="4"/>
        <v>8578800.9700000044</v>
      </c>
      <c r="G338" s="83" t="s">
        <v>652</v>
      </c>
      <c r="H338" s="103" t="s">
        <v>653</v>
      </c>
    </row>
    <row r="339" spans="1:8" ht="14.25" customHeight="1">
      <c r="A339" s="160">
        <v>44936</v>
      </c>
      <c r="B339" s="163" t="s">
        <v>654</v>
      </c>
      <c r="C339" s="163" t="s">
        <v>80</v>
      </c>
      <c r="D339" s="162">
        <v>500</v>
      </c>
      <c r="E339" s="162">
        <v>0</v>
      </c>
      <c r="F339" s="162">
        <f t="shared" si="4"/>
        <v>8874300.9700000044</v>
      </c>
      <c r="G339" s="106" t="s">
        <v>65</v>
      </c>
      <c r="H339" s="104" t="s">
        <v>81</v>
      </c>
    </row>
    <row r="340" spans="1:8" ht="14.25" customHeight="1">
      <c r="A340" s="160">
        <v>44936</v>
      </c>
      <c r="B340" s="161" t="s">
        <v>655</v>
      </c>
      <c r="C340" s="161" t="s">
        <v>68</v>
      </c>
      <c r="D340" s="162">
        <v>81436.7</v>
      </c>
      <c r="E340" s="162">
        <v>0</v>
      </c>
      <c r="F340" s="162">
        <f t="shared" si="4"/>
        <v>8874800.9700000044</v>
      </c>
      <c r="G340" s="83" t="s">
        <v>65</v>
      </c>
      <c r="H340" s="103" t="s">
        <v>115</v>
      </c>
    </row>
    <row r="341" spans="1:8" ht="14.25" customHeight="1">
      <c r="A341" s="160">
        <v>44936</v>
      </c>
      <c r="B341" s="163" t="s">
        <v>654</v>
      </c>
      <c r="C341" s="163" t="s">
        <v>80</v>
      </c>
      <c r="D341" s="162">
        <v>500</v>
      </c>
      <c r="E341" s="162">
        <v>0</v>
      </c>
      <c r="F341" s="162">
        <f t="shared" si="4"/>
        <v>8956237.6700000037</v>
      </c>
      <c r="G341" s="106" t="s">
        <v>65</v>
      </c>
      <c r="H341" s="104" t="s">
        <v>81</v>
      </c>
    </row>
    <row r="342" spans="1:8" ht="14.25" customHeight="1">
      <c r="A342" s="160">
        <v>44936</v>
      </c>
      <c r="B342" s="161" t="s">
        <v>656</v>
      </c>
      <c r="C342" s="161" t="s">
        <v>68</v>
      </c>
      <c r="D342" s="162">
        <v>76192.72</v>
      </c>
      <c r="E342" s="162">
        <v>0</v>
      </c>
      <c r="F342" s="162">
        <f t="shared" si="4"/>
        <v>8956737.6700000037</v>
      </c>
      <c r="G342" s="83" t="s">
        <v>65</v>
      </c>
      <c r="H342" s="103" t="s">
        <v>115</v>
      </c>
    </row>
    <row r="343" spans="1:8" ht="14.25" customHeight="1">
      <c r="A343" s="160">
        <v>44936</v>
      </c>
      <c r="B343" s="163" t="s">
        <v>654</v>
      </c>
      <c r="C343" s="163" t="s">
        <v>80</v>
      </c>
      <c r="D343" s="162">
        <v>500</v>
      </c>
      <c r="E343" s="162">
        <v>0</v>
      </c>
      <c r="F343" s="162">
        <f t="shared" si="4"/>
        <v>9032930.3900000043</v>
      </c>
      <c r="G343" s="106" t="s">
        <v>65</v>
      </c>
      <c r="H343" s="104" t="s">
        <v>81</v>
      </c>
    </row>
    <row r="344" spans="1:8" ht="14.25" customHeight="1">
      <c r="A344" s="160">
        <v>44936</v>
      </c>
      <c r="B344" s="161" t="s">
        <v>657</v>
      </c>
      <c r="C344" s="161" t="s">
        <v>68</v>
      </c>
      <c r="D344" s="162">
        <v>60431</v>
      </c>
      <c r="E344" s="162">
        <v>0</v>
      </c>
      <c r="F344" s="162">
        <f t="shared" si="4"/>
        <v>9033430.3900000043</v>
      </c>
      <c r="G344" s="83" t="s">
        <v>65</v>
      </c>
      <c r="H344" s="103" t="s">
        <v>658</v>
      </c>
    </row>
    <row r="345" spans="1:8" ht="14.25" customHeight="1">
      <c r="A345" s="160">
        <v>44936</v>
      </c>
      <c r="B345" s="163" t="s">
        <v>654</v>
      </c>
      <c r="C345" s="163" t="s">
        <v>80</v>
      </c>
      <c r="D345" s="162">
        <v>500</v>
      </c>
      <c r="E345" s="162">
        <v>0</v>
      </c>
      <c r="F345" s="162">
        <f t="shared" si="4"/>
        <v>9093861.3900000043</v>
      </c>
      <c r="G345" s="106" t="s">
        <v>65</v>
      </c>
      <c r="H345" s="104" t="s">
        <v>81</v>
      </c>
    </row>
    <row r="346" spans="1:8" ht="14.25" customHeight="1">
      <c r="A346" s="160">
        <v>44936</v>
      </c>
      <c r="B346" s="161" t="s">
        <v>659</v>
      </c>
      <c r="C346" s="161" t="s">
        <v>68</v>
      </c>
      <c r="D346" s="162">
        <v>54171.62</v>
      </c>
      <c r="E346" s="162">
        <v>0</v>
      </c>
      <c r="F346" s="162">
        <f t="shared" si="4"/>
        <v>9094361.3900000043</v>
      </c>
      <c r="G346" s="83" t="s">
        <v>65</v>
      </c>
      <c r="H346" s="103" t="s">
        <v>115</v>
      </c>
    </row>
    <row r="347" spans="1:8" ht="14.25" customHeight="1">
      <c r="A347" s="160">
        <v>44936</v>
      </c>
      <c r="B347" s="163" t="s">
        <v>654</v>
      </c>
      <c r="C347" s="163" t="s">
        <v>80</v>
      </c>
      <c r="D347" s="162">
        <v>500</v>
      </c>
      <c r="E347" s="162">
        <v>0</v>
      </c>
      <c r="F347" s="162">
        <f t="shared" si="4"/>
        <v>9148533.0100000035</v>
      </c>
      <c r="G347" s="106" t="s">
        <v>65</v>
      </c>
      <c r="H347" s="104" t="s">
        <v>81</v>
      </c>
    </row>
    <row r="348" spans="1:8" ht="14.25" customHeight="1">
      <c r="A348" s="196">
        <v>44936</v>
      </c>
      <c r="B348" s="199" t="s">
        <v>660</v>
      </c>
      <c r="C348" s="199" t="s">
        <v>68</v>
      </c>
      <c r="D348" s="198">
        <v>117520</v>
      </c>
      <c r="E348" s="162">
        <v>0</v>
      </c>
      <c r="F348" s="162">
        <f t="shared" si="4"/>
        <v>9149033.0100000035</v>
      </c>
      <c r="G348" s="83" t="s">
        <v>65</v>
      </c>
      <c r="H348" s="103" t="s">
        <v>661</v>
      </c>
    </row>
    <row r="349" spans="1:8" ht="14.25" customHeight="1">
      <c r="A349" s="160">
        <v>44936</v>
      </c>
      <c r="B349" s="163" t="s">
        <v>654</v>
      </c>
      <c r="C349" s="163" t="s">
        <v>80</v>
      </c>
      <c r="D349" s="162">
        <v>500</v>
      </c>
      <c r="E349" s="162">
        <v>0</v>
      </c>
      <c r="F349" s="162">
        <f t="shared" si="4"/>
        <v>9266553.0100000035</v>
      </c>
      <c r="G349" s="106" t="s">
        <v>65</v>
      </c>
      <c r="H349" s="104" t="s">
        <v>81</v>
      </c>
    </row>
    <row r="350" spans="1:8" ht="14.25" customHeight="1">
      <c r="A350" s="160">
        <v>44936</v>
      </c>
      <c r="B350" s="161" t="s">
        <v>662</v>
      </c>
      <c r="C350" s="161" t="s">
        <v>68</v>
      </c>
      <c r="D350" s="162">
        <v>264380.48</v>
      </c>
      <c r="E350" s="162">
        <v>0</v>
      </c>
      <c r="F350" s="162">
        <f t="shared" si="4"/>
        <v>9267053.0100000035</v>
      </c>
      <c r="G350" s="83" t="s">
        <v>65</v>
      </c>
      <c r="H350" s="103" t="s">
        <v>101</v>
      </c>
    </row>
    <row r="351" spans="1:8" ht="14.25" customHeight="1">
      <c r="A351" s="160">
        <v>44936</v>
      </c>
      <c r="B351" s="163" t="s">
        <v>654</v>
      </c>
      <c r="C351" s="163" t="s">
        <v>80</v>
      </c>
      <c r="D351" s="162">
        <v>500</v>
      </c>
      <c r="E351" s="162">
        <v>0</v>
      </c>
      <c r="F351" s="162">
        <f t="shared" ref="F351:F388" si="5">+F352+E351-D351</f>
        <v>9531433.4900000039</v>
      </c>
      <c r="G351" s="106" t="s">
        <v>65</v>
      </c>
      <c r="H351" s="104" t="s">
        <v>81</v>
      </c>
    </row>
    <row r="352" spans="1:8" ht="14.25" customHeight="1">
      <c r="A352" s="160">
        <v>44936</v>
      </c>
      <c r="B352" s="161" t="s">
        <v>663</v>
      </c>
      <c r="C352" s="161" t="s">
        <v>68</v>
      </c>
      <c r="D352" s="162">
        <v>494936.87</v>
      </c>
      <c r="E352" s="162">
        <v>0</v>
      </c>
      <c r="F352" s="162">
        <f t="shared" si="5"/>
        <v>9531933.4900000039</v>
      </c>
      <c r="G352" s="83" t="s">
        <v>65</v>
      </c>
      <c r="H352" s="103" t="s">
        <v>70</v>
      </c>
    </row>
    <row r="353" spans="1:8" ht="14.25" customHeight="1">
      <c r="A353" s="160">
        <v>44936</v>
      </c>
      <c r="B353" s="163" t="s">
        <v>654</v>
      </c>
      <c r="C353" s="163" t="s">
        <v>80</v>
      </c>
      <c r="D353" s="162">
        <v>500</v>
      </c>
      <c r="E353" s="162">
        <v>0</v>
      </c>
      <c r="F353" s="162">
        <f t="shared" si="5"/>
        <v>10026870.360000003</v>
      </c>
      <c r="G353" s="106" t="s">
        <v>65</v>
      </c>
      <c r="H353" s="104" t="s">
        <v>81</v>
      </c>
    </row>
    <row r="354" spans="1:8" ht="14.25" customHeight="1">
      <c r="A354" s="160">
        <v>44936</v>
      </c>
      <c r="B354" s="161" t="s">
        <v>664</v>
      </c>
      <c r="C354" s="161" t="s">
        <v>68</v>
      </c>
      <c r="D354" s="162">
        <v>504181.98</v>
      </c>
      <c r="E354" s="162">
        <v>0</v>
      </c>
      <c r="F354" s="162">
        <f t="shared" si="5"/>
        <v>10027370.360000003</v>
      </c>
      <c r="G354" s="83" t="s">
        <v>65</v>
      </c>
      <c r="H354" s="103" t="s">
        <v>665</v>
      </c>
    </row>
    <row r="355" spans="1:8" ht="14.25" customHeight="1">
      <c r="A355" s="160">
        <v>44936</v>
      </c>
      <c r="B355" s="163" t="s">
        <v>654</v>
      </c>
      <c r="C355" s="163" t="s">
        <v>80</v>
      </c>
      <c r="D355" s="162">
        <v>500</v>
      </c>
      <c r="E355" s="162">
        <v>0</v>
      </c>
      <c r="F355" s="162">
        <f t="shared" si="5"/>
        <v>10531552.340000004</v>
      </c>
      <c r="G355" s="106" t="s">
        <v>65</v>
      </c>
      <c r="H355" s="104" t="s">
        <v>81</v>
      </c>
    </row>
    <row r="356" spans="1:8" ht="14.25" customHeight="1">
      <c r="A356" s="160">
        <v>44936</v>
      </c>
      <c r="B356" s="161" t="s">
        <v>666</v>
      </c>
      <c r="C356" s="161" t="s">
        <v>68</v>
      </c>
      <c r="D356" s="162">
        <v>9678000</v>
      </c>
      <c r="E356" s="162">
        <v>0</v>
      </c>
      <c r="F356" s="162">
        <f t="shared" si="5"/>
        <v>10532052.340000004</v>
      </c>
      <c r="G356" s="83" t="s">
        <v>65</v>
      </c>
      <c r="H356" s="103" t="s">
        <v>667</v>
      </c>
    </row>
    <row r="357" spans="1:8" ht="14.25" customHeight="1">
      <c r="A357" s="160">
        <v>44936</v>
      </c>
      <c r="B357" s="163" t="s">
        <v>654</v>
      </c>
      <c r="C357" s="163" t="s">
        <v>80</v>
      </c>
      <c r="D357" s="162">
        <v>500</v>
      </c>
      <c r="E357" s="162">
        <v>0</v>
      </c>
      <c r="F357" s="162">
        <f t="shared" si="5"/>
        <v>20210052.340000004</v>
      </c>
      <c r="G357" s="106" t="s">
        <v>65</v>
      </c>
      <c r="H357" s="104" t="s">
        <v>81</v>
      </c>
    </row>
    <row r="358" spans="1:8" ht="14.25" customHeight="1">
      <c r="A358" s="160">
        <v>44936</v>
      </c>
      <c r="B358" s="161" t="s">
        <v>668</v>
      </c>
      <c r="C358" s="161" t="s">
        <v>68</v>
      </c>
      <c r="D358" s="162">
        <v>18102050</v>
      </c>
      <c r="E358" s="162">
        <v>0</v>
      </c>
      <c r="F358" s="162">
        <f t="shared" si="5"/>
        <v>20210552.340000004</v>
      </c>
      <c r="G358" s="83" t="s">
        <v>65</v>
      </c>
      <c r="H358" s="103" t="s">
        <v>669</v>
      </c>
    </row>
    <row r="359" spans="1:8" ht="14.25" customHeight="1">
      <c r="A359" s="160">
        <v>44936</v>
      </c>
      <c r="B359" s="163" t="s">
        <v>670</v>
      </c>
      <c r="C359" s="163" t="s">
        <v>27</v>
      </c>
      <c r="D359" s="162">
        <v>0</v>
      </c>
      <c r="E359" s="162">
        <v>10000000</v>
      </c>
      <c r="F359" s="162">
        <f t="shared" si="5"/>
        <v>38312602.340000004</v>
      </c>
      <c r="G359" s="106" t="s">
        <v>65</v>
      </c>
      <c r="H359" s="104" t="s">
        <v>69</v>
      </c>
    </row>
    <row r="360" spans="1:8" ht="14.25" customHeight="1">
      <c r="A360" s="160">
        <v>44936</v>
      </c>
      <c r="B360" s="161" t="s">
        <v>671</v>
      </c>
      <c r="C360" s="161" t="s">
        <v>27</v>
      </c>
      <c r="D360" s="162">
        <v>0</v>
      </c>
      <c r="E360" s="162">
        <v>20000000</v>
      </c>
      <c r="F360" s="162">
        <f t="shared" si="5"/>
        <v>28312602.340000004</v>
      </c>
      <c r="G360" s="83" t="s">
        <v>672</v>
      </c>
      <c r="H360" s="103" t="s">
        <v>69</v>
      </c>
    </row>
    <row r="361" spans="1:8" ht="14.25" customHeight="1">
      <c r="A361" s="160">
        <v>44932</v>
      </c>
      <c r="B361" s="163" t="s">
        <v>673</v>
      </c>
      <c r="C361" s="163" t="s">
        <v>30</v>
      </c>
      <c r="D361" s="162">
        <v>80000</v>
      </c>
      <c r="E361" s="162">
        <v>0</v>
      </c>
      <c r="F361" s="162">
        <f t="shared" si="5"/>
        <v>8312602.3400000017</v>
      </c>
      <c r="G361" s="106" t="s">
        <v>674</v>
      </c>
      <c r="H361" s="104" t="s">
        <v>67</v>
      </c>
    </row>
    <row r="362" spans="1:8" ht="14.25" customHeight="1">
      <c r="A362" s="160">
        <v>44932</v>
      </c>
      <c r="B362" s="161" t="s">
        <v>675</v>
      </c>
      <c r="C362" s="161" t="s">
        <v>30</v>
      </c>
      <c r="D362" s="162">
        <v>5000000</v>
      </c>
      <c r="E362" s="162">
        <v>0</v>
      </c>
      <c r="F362" s="162">
        <f t="shared" si="5"/>
        <v>8392602.3400000017</v>
      </c>
      <c r="G362" s="83" t="s">
        <v>676</v>
      </c>
      <c r="H362" s="103" t="s">
        <v>67</v>
      </c>
    </row>
    <row r="363" spans="1:8" ht="14.25" customHeight="1">
      <c r="A363" s="160">
        <v>44932</v>
      </c>
      <c r="B363" s="163" t="s">
        <v>677</v>
      </c>
      <c r="C363" s="163" t="s">
        <v>80</v>
      </c>
      <c r="D363" s="162">
        <v>500</v>
      </c>
      <c r="E363" s="162">
        <v>0</v>
      </c>
      <c r="F363" s="162">
        <f t="shared" si="5"/>
        <v>13392602.340000002</v>
      </c>
      <c r="G363" s="106" t="s">
        <v>65</v>
      </c>
      <c r="H363" s="104" t="s">
        <v>81</v>
      </c>
    </row>
    <row r="364" spans="1:8" ht="14.25" customHeight="1">
      <c r="A364" s="160">
        <v>44932</v>
      </c>
      <c r="B364" s="161" t="s">
        <v>678</v>
      </c>
      <c r="C364" s="161" t="s">
        <v>68</v>
      </c>
      <c r="D364" s="162">
        <v>21922.01</v>
      </c>
      <c r="E364" s="162">
        <v>0</v>
      </c>
      <c r="F364" s="162">
        <f t="shared" si="5"/>
        <v>13393102.340000002</v>
      </c>
      <c r="G364" s="83" t="s">
        <v>65</v>
      </c>
      <c r="H364" s="103" t="s">
        <v>70</v>
      </c>
    </row>
    <row r="365" spans="1:8" ht="14.25" customHeight="1">
      <c r="A365" s="160">
        <v>44932</v>
      </c>
      <c r="B365" s="163" t="s">
        <v>677</v>
      </c>
      <c r="C365" s="163" t="s">
        <v>80</v>
      </c>
      <c r="D365" s="162">
        <v>500</v>
      </c>
      <c r="E365" s="162">
        <v>0</v>
      </c>
      <c r="F365" s="162">
        <f t="shared" si="5"/>
        <v>13415024.350000001</v>
      </c>
      <c r="G365" s="106" t="s">
        <v>65</v>
      </c>
      <c r="H365" s="104" t="s">
        <v>81</v>
      </c>
    </row>
    <row r="366" spans="1:8" ht="14.25" customHeight="1">
      <c r="A366" s="160">
        <v>44932</v>
      </c>
      <c r="B366" s="161" t="s">
        <v>679</v>
      </c>
      <c r="C366" s="161" t="s">
        <v>68</v>
      </c>
      <c r="D366" s="162">
        <v>333000</v>
      </c>
      <c r="E366" s="162">
        <v>0</v>
      </c>
      <c r="F366" s="162">
        <f t="shared" si="5"/>
        <v>13415524.350000001</v>
      </c>
      <c r="G366" s="83" t="s">
        <v>65</v>
      </c>
      <c r="H366" s="103" t="s">
        <v>680</v>
      </c>
    </row>
    <row r="367" spans="1:8" ht="14.25" customHeight="1">
      <c r="A367" s="160">
        <v>44932</v>
      </c>
      <c r="B367" s="163" t="s">
        <v>677</v>
      </c>
      <c r="C367" s="163" t="s">
        <v>80</v>
      </c>
      <c r="D367" s="162">
        <v>500</v>
      </c>
      <c r="E367" s="162">
        <v>0</v>
      </c>
      <c r="F367" s="162">
        <f t="shared" si="5"/>
        <v>13748524.350000001</v>
      </c>
      <c r="G367" s="106" t="s">
        <v>65</v>
      </c>
      <c r="H367" s="104" t="s">
        <v>81</v>
      </c>
    </row>
    <row r="368" spans="1:8" ht="14.25" customHeight="1">
      <c r="A368" s="160">
        <v>44932</v>
      </c>
      <c r="B368" s="161" t="s">
        <v>681</v>
      </c>
      <c r="C368" s="161" t="s">
        <v>68</v>
      </c>
      <c r="D368" s="162">
        <v>355870</v>
      </c>
      <c r="E368" s="162">
        <v>0</v>
      </c>
      <c r="F368" s="162">
        <f t="shared" si="5"/>
        <v>13749024.350000001</v>
      </c>
      <c r="G368" s="83" t="s">
        <v>65</v>
      </c>
      <c r="H368" s="103" t="s">
        <v>682</v>
      </c>
    </row>
    <row r="369" spans="1:8" ht="14.25" customHeight="1">
      <c r="A369" s="160">
        <v>44932</v>
      </c>
      <c r="B369" s="163" t="s">
        <v>683</v>
      </c>
      <c r="C369" s="163" t="s">
        <v>32</v>
      </c>
      <c r="D369" s="162">
        <v>0</v>
      </c>
      <c r="E369" s="162">
        <v>5800000</v>
      </c>
      <c r="F369" s="162">
        <f t="shared" si="5"/>
        <v>14104894.350000001</v>
      </c>
      <c r="G369" s="106" t="s">
        <v>684</v>
      </c>
      <c r="H369" s="104" t="s">
        <v>69</v>
      </c>
    </row>
    <row r="370" spans="1:8" ht="14.25" customHeight="1">
      <c r="A370" s="160">
        <v>44932</v>
      </c>
      <c r="B370" s="161" t="s">
        <v>685</v>
      </c>
      <c r="C370" s="161" t="s">
        <v>33</v>
      </c>
      <c r="D370" s="162">
        <v>0</v>
      </c>
      <c r="E370" s="162">
        <v>110740</v>
      </c>
      <c r="F370" s="162">
        <f t="shared" si="5"/>
        <v>8304894.3500000006</v>
      </c>
      <c r="G370" s="83" t="s">
        <v>65</v>
      </c>
      <c r="H370" s="103" t="s">
        <v>69</v>
      </c>
    </row>
    <row r="371" spans="1:8" ht="14.25" customHeight="1">
      <c r="A371" s="160">
        <v>44931</v>
      </c>
      <c r="B371" s="163" t="s">
        <v>71</v>
      </c>
      <c r="C371" s="163" t="s">
        <v>41</v>
      </c>
      <c r="D371" s="162">
        <v>4817.1899999999996</v>
      </c>
      <c r="E371" s="162">
        <v>0</v>
      </c>
      <c r="F371" s="162">
        <f t="shared" si="5"/>
        <v>8194154.3500000006</v>
      </c>
      <c r="G371" s="106" t="s">
        <v>65</v>
      </c>
      <c r="H371" s="104" t="s">
        <v>72</v>
      </c>
    </row>
    <row r="372" spans="1:8" ht="14.25" customHeight="1">
      <c r="A372" s="160">
        <v>44931</v>
      </c>
      <c r="B372" s="161" t="s">
        <v>685</v>
      </c>
      <c r="C372" s="161" t="s">
        <v>74</v>
      </c>
      <c r="D372" s="162">
        <v>110740</v>
      </c>
      <c r="E372" s="162">
        <v>0</v>
      </c>
      <c r="F372" s="162">
        <f t="shared" si="5"/>
        <v>8198971.540000001</v>
      </c>
      <c r="G372" s="83" t="s">
        <v>65</v>
      </c>
      <c r="H372" s="103" t="s">
        <v>75</v>
      </c>
    </row>
    <row r="373" spans="1:8" ht="14.25" customHeight="1">
      <c r="A373" s="160">
        <v>44931</v>
      </c>
      <c r="B373" s="163" t="s">
        <v>686</v>
      </c>
      <c r="C373" s="163" t="s">
        <v>80</v>
      </c>
      <c r="D373" s="162">
        <v>500</v>
      </c>
      <c r="E373" s="162">
        <v>0</v>
      </c>
      <c r="F373" s="162">
        <f t="shared" si="5"/>
        <v>8309711.540000001</v>
      </c>
      <c r="G373" s="106" t="s">
        <v>65</v>
      </c>
      <c r="H373" s="104" t="s">
        <v>81</v>
      </c>
    </row>
    <row r="374" spans="1:8" ht="14.25" customHeight="1">
      <c r="A374" s="160">
        <v>44931</v>
      </c>
      <c r="B374" s="161" t="s">
        <v>687</v>
      </c>
      <c r="C374" s="161" t="s">
        <v>68</v>
      </c>
      <c r="D374" s="162">
        <v>1425000</v>
      </c>
      <c r="E374" s="162">
        <v>0</v>
      </c>
      <c r="F374" s="162">
        <f t="shared" si="5"/>
        <v>8310211.540000001</v>
      </c>
      <c r="G374" s="83" t="s">
        <v>65</v>
      </c>
      <c r="H374" s="103" t="s">
        <v>69</v>
      </c>
    </row>
    <row r="375" spans="1:8" ht="14.25" customHeight="1">
      <c r="A375" s="160">
        <v>44931</v>
      </c>
      <c r="B375" s="163" t="s">
        <v>686</v>
      </c>
      <c r="C375" s="163" t="s">
        <v>80</v>
      </c>
      <c r="D375" s="162">
        <v>500</v>
      </c>
      <c r="E375" s="162">
        <v>0</v>
      </c>
      <c r="F375" s="162">
        <f t="shared" si="5"/>
        <v>9735211.540000001</v>
      </c>
      <c r="G375" s="106" t="s">
        <v>65</v>
      </c>
      <c r="H375" s="104" t="s">
        <v>81</v>
      </c>
    </row>
    <row r="376" spans="1:8" ht="14.25" customHeight="1">
      <c r="A376" s="160">
        <v>44931</v>
      </c>
      <c r="B376" s="161" t="s">
        <v>688</v>
      </c>
      <c r="C376" s="161" t="s">
        <v>68</v>
      </c>
      <c r="D376" s="162">
        <v>6150940</v>
      </c>
      <c r="E376" s="162">
        <v>0</v>
      </c>
      <c r="F376" s="162">
        <f t="shared" si="5"/>
        <v>9735711.540000001</v>
      </c>
      <c r="G376" s="83" t="s">
        <v>65</v>
      </c>
      <c r="H376" s="103" t="s">
        <v>69</v>
      </c>
    </row>
    <row r="377" spans="1:8" ht="14.25" customHeight="1">
      <c r="A377" s="160">
        <v>44931</v>
      </c>
      <c r="B377" s="163" t="s">
        <v>689</v>
      </c>
      <c r="C377" s="163" t="s">
        <v>27</v>
      </c>
      <c r="D377" s="162">
        <v>0</v>
      </c>
      <c r="E377" s="162">
        <v>20000</v>
      </c>
      <c r="F377" s="162">
        <f t="shared" si="5"/>
        <v>15886651.540000001</v>
      </c>
      <c r="G377" s="106" t="s">
        <v>65</v>
      </c>
      <c r="H377" s="104" t="s">
        <v>69</v>
      </c>
    </row>
    <row r="378" spans="1:8" ht="14.25" customHeight="1">
      <c r="A378" s="160">
        <v>44931</v>
      </c>
      <c r="B378" s="161" t="s">
        <v>690</v>
      </c>
      <c r="C378" s="161" t="s">
        <v>27</v>
      </c>
      <c r="D378" s="162">
        <v>0</v>
      </c>
      <c r="E378" s="162">
        <v>24900</v>
      </c>
      <c r="F378" s="162">
        <f t="shared" si="5"/>
        <v>15866651.540000001</v>
      </c>
      <c r="G378" s="83" t="s">
        <v>65</v>
      </c>
      <c r="H378" s="103" t="s">
        <v>69</v>
      </c>
    </row>
    <row r="379" spans="1:8" ht="14.25" customHeight="1">
      <c r="A379" s="160">
        <v>44931</v>
      </c>
      <c r="B379" s="163" t="s">
        <v>691</v>
      </c>
      <c r="C379" s="163" t="s">
        <v>27</v>
      </c>
      <c r="D379" s="162">
        <v>0</v>
      </c>
      <c r="E379" s="162">
        <v>1425000</v>
      </c>
      <c r="F379" s="162">
        <f t="shared" si="5"/>
        <v>15841751.540000001</v>
      </c>
      <c r="G379" s="106" t="s">
        <v>65</v>
      </c>
      <c r="H379" s="104" t="s">
        <v>69</v>
      </c>
    </row>
    <row r="380" spans="1:8" ht="14.25" customHeight="1">
      <c r="A380" s="160">
        <v>44931</v>
      </c>
      <c r="B380" s="161" t="s">
        <v>692</v>
      </c>
      <c r="C380" s="161" t="s">
        <v>27</v>
      </c>
      <c r="D380" s="162">
        <v>0</v>
      </c>
      <c r="E380" s="162">
        <v>43300</v>
      </c>
      <c r="F380" s="162">
        <f t="shared" si="5"/>
        <v>14416751.540000001</v>
      </c>
      <c r="G380" s="83" t="s">
        <v>65</v>
      </c>
      <c r="H380" s="103" t="s">
        <v>69</v>
      </c>
    </row>
    <row r="381" spans="1:8" ht="14.25" customHeight="1">
      <c r="A381" s="160">
        <v>44931</v>
      </c>
      <c r="B381" s="163" t="s">
        <v>693</v>
      </c>
      <c r="C381" s="163" t="s">
        <v>27</v>
      </c>
      <c r="D381" s="162">
        <v>0</v>
      </c>
      <c r="E381" s="162">
        <v>6107640</v>
      </c>
      <c r="F381" s="162">
        <f t="shared" si="5"/>
        <v>14373451.540000001</v>
      </c>
      <c r="G381" s="106" t="s">
        <v>65</v>
      </c>
      <c r="H381" s="104" t="s">
        <v>69</v>
      </c>
    </row>
    <row r="382" spans="1:8" ht="14.25" customHeight="1">
      <c r="A382" s="160">
        <v>44930</v>
      </c>
      <c r="B382" s="161" t="s">
        <v>71</v>
      </c>
      <c r="C382" s="161" t="s">
        <v>41</v>
      </c>
      <c r="D382" s="162">
        <v>102863.4</v>
      </c>
      <c r="E382" s="162">
        <v>0</v>
      </c>
      <c r="F382" s="162">
        <f t="shared" si="5"/>
        <v>8265811.540000001</v>
      </c>
      <c r="G382" s="83" t="s">
        <v>65</v>
      </c>
      <c r="H382" s="103" t="s">
        <v>72</v>
      </c>
    </row>
    <row r="383" spans="1:8" ht="14.25" customHeight="1">
      <c r="A383" s="160">
        <v>44930</v>
      </c>
      <c r="B383" s="163" t="s">
        <v>694</v>
      </c>
      <c r="C383" s="163" t="s">
        <v>30</v>
      </c>
      <c r="D383" s="162">
        <v>3800000</v>
      </c>
      <c r="E383" s="162">
        <v>0</v>
      </c>
      <c r="F383" s="162">
        <f t="shared" si="5"/>
        <v>8368674.9400000013</v>
      </c>
      <c r="G383" s="106" t="s">
        <v>695</v>
      </c>
      <c r="H383" s="104" t="s">
        <v>67</v>
      </c>
    </row>
    <row r="384" spans="1:8" ht="14.25" customHeight="1">
      <c r="A384" s="160">
        <v>44930</v>
      </c>
      <c r="B384" s="161" t="s">
        <v>696</v>
      </c>
      <c r="C384" s="161" t="s">
        <v>80</v>
      </c>
      <c r="D384" s="162">
        <v>500</v>
      </c>
      <c r="E384" s="162">
        <v>0</v>
      </c>
      <c r="F384" s="162">
        <f t="shared" si="5"/>
        <v>12168674.940000001</v>
      </c>
      <c r="G384" s="83" t="s">
        <v>65</v>
      </c>
      <c r="H384" s="103" t="s">
        <v>81</v>
      </c>
    </row>
    <row r="385" spans="1:8" ht="14.25" customHeight="1">
      <c r="A385" s="160">
        <v>44930</v>
      </c>
      <c r="B385" s="163" t="s">
        <v>697</v>
      </c>
      <c r="C385" s="163" t="s">
        <v>68</v>
      </c>
      <c r="D385" s="162">
        <v>5800000</v>
      </c>
      <c r="E385" s="162">
        <v>0</v>
      </c>
      <c r="F385" s="162">
        <f t="shared" si="5"/>
        <v>12169174.940000001</v>
      </c>
      <c r="G385" s="106" t="s">
        <v>65</v>
      </c>
      <c r="H385" s="104" t="s">
        <v>82</v>
      </c>
    </row>
    <row r="386" spans="1:8" ht="14.25" customHeight="1">
      <c r="A386" s="160">
        <v>44930</v>
      </c>
      <c r="B386" s="161" t="s">
        <v>698</v>
      </c>
      <c r="C386" s="161" t="s">
        <v>32</v>
      </c>
      <c r="D386" s="162">
        <v>0</v>
      </c>
      <c r="E386" s="162">
        <v>10000000</v>
      </c>
      <c r="F386" s="162">
        <f t="shared" si="5"/>
        <v>17969174.940000001</v>
      </c>
      <c r="G386" s="83" t="s">
        <v>65</v>
      </c>
      <c r="H386" s="103" t="s">
        <v>69</v>
      </c>
    </row>
    <row r="387" spans="1:8" ht="14.25" customHeight="1">
      <c r="A387" s="160">
        <v>44929</v>
      </c>
      <c r="B387" s="163" t="s">
        <v>71</v>
      </c>
      <c r="C387" s="163" t="s">
        <v>41</v>
      </c>
      <c r="D387" s="162">
        <v>102855.47</v>
      </c>
      <c r="E387" s="162">
        <v>0</v>
      </c>
      <c r="F387" s="162">
        <f t="shared" si="5"/>
        <v>7969174.9400000004</v>
      </c>
      <c r="G387" s="106" t="s">
        <v>65</v>
      </c>
      <c r="H387" s="104" t="s">
        <v>72</v>
      </c>
    </row>
    <row r="388" spans="1:8" ht="14.25" customHeight="1">
      <c r="A388" s="160">
        <v>44929</v>
      </c>
      <c r="B388" s="161" t="s">
        <v>699</v>
      </c>
      <c r="C388" s="161" t="s">
        <v>30</v>
      </c>
      <c r="D388" s="162">
        <v>0</v>
      </c>
      <c r="E388" s="162">
        <v>100000</v>
      </c>
      <c r="F388" s="162">
        <f t="shared" si="5"/>
        <v>8072030.4100000001</v>
      </c>
      <c r="G388" s="83" t="s">
        <v>700</v>
      </c>
      <c r="H388" s="103" t="s">
        <v>67</v>
      </c>
    </row>
    <row r="389" spans="1:8" ht="14.25" customHeight="1">
      <c r="A389" s="160">
        <v>44928</v>
      </c>
      <c r="B389" s="163" t="s">
        <v>71</v>
      </c>
      <c r="C389" s="163" t="s">
        <v>41</v>
      </c>
      <c r="D389" s="164">
        <v>204574.41</v>
      </c>
      <c r="E389" s="164">
        <v>0</v>
      </c>
      <c r="F389" s="162">
        <v>7972030.4100000001</v>
      </c>
      <c r="G389" s="106" t="s">
        <v>65</v>
      </c>
      <c r="H389" s="104" t="s">
        <v>72</v>
      </c>
    </row>
    <row r="390" spans="1:8">
      <c r="A390" s="161"/>
      <c r="B390" s="161"/>
      <c r="C390" s="161"/>
      <c r="D390" s="162"/>
      <c r="E390" s="162"/>
      <c r="F390" s="162"/>
    </row>
    <row r="391" spans="1:8" ht="15.75" thickBot="1">
      <c r="D391" s="165">
        <f>SUM(D14:D390)</f>
        <v>234995468.41999999</v>
      </c>
      <c r="E391" s="165">
        <f>SUM(E14:E390)</f>
        <v>248186858.25</v>
      </c>
      <c r="F391" s="60"/>
    </row>
    <row r="392" spans="1:8" ht="15" thickTop="1">
      <c r="D392" s="60"/>
      <c r="E392" s="60"/>
      <c r="F392" s="60"/>
    </row>
  </sheetData>
  <mergeCells count="9">
    <mergeCell ref="C9:D9"/>
    <mergeCell ref="E9:F9"/>
    <mergeCell ref="H9:J9"/>
    <mergeCell ref="A10:B10"/>
    <mergeCell ref="A11:B11"/>
    <mergeCell ref="A6:C6"/>
    <mergeCell ref="A7:B7"/>
    <mergeCell ref="C7:D7"/>
    <mergeCell ref="A9:B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9"/>
  <sheetViews>
    <sheetView topLeftCell="A120" workbookViewId="0">
      <selection activeCell="F138" sqref="F138"/>
    </sheetView>
  </sheetViews>
  <sheetFormatPr baseColWidth="10" defaultRowHeight="15"/>
  <cols>
    <col min="1" max="1" width="11.28515625" style="146" customWidth="1"/>
    <col min="2" max="2" width="16.5703125" style="146" bestFit="1" customWidth="1"/>
    <col min="3" max="3" width="18.28515625" style="63" bestFit="1" customWidth="1"/>
    <col min="4" max="4" width="69.42578125" style="73" bestFit="1" customWidth="1"/>
    <col min="5" max="5" width="19.42578125" style="74" hidden="1" customWidth="1"/>
    <col min="6" max="6" width="16.85546875" style="78" customWidth="1"/>
    <col min="7" max="7" width="19.140625" style="73" customWidth="1"/>
    <col min="8" max="8" width="15.28515625" style="73" customWidth="1"/>
    <col min="9" max="16384" width="11.42578125" style="73"/>
  </cols>
  <sheetData>
    <row r="1" spans="1:6" ht="23.25">
      <c r="A1" s="224" t="s">
        <v>21</v>
      </c>
      <c r="B1" s="224"/>
      <c r="C1" s="224"/>
      <c r="D1" s="224"/>
      <c r="E1" s="224"/>
      <c r="F1" s="224"/>
    </row>
    <row r="2" spans="1:6" ht="20.25">
      <c r="A2" s="225" t="s">
        <v>83</v>
      </c>
      <c r="B2" s="225"/>
      <c r="C2" s="225"/>
      <c r="D2" s="225"/>
      <c r="E2" s="225"/>
      <c r="F2" s="225"/>
    </row>
    <row r="3" spans="1:6" ht="18">
      <c r="A3" s="226" t="s">
        <v>22</v>
      </c>
      <c r="B3" s="226"/>
      <c r="C3" s="226"/>
      <c r="D3" s="226"/>
      <c r="E3" s="226"/>
      <c r="F3" s="226"/>
    </row>
    <row r="4" spans="1:6" ht="15.75">
      <c r="A4" s="227" t="s">
        <v>85</v>
      </c>
      <c r="B4" s="227"/>
      <c r="C4" s="227"/>
      <c r="D4" s="227"/>
      <c r="E4" s="227"/>
      <c r="F4" s="227"/>
    </row>
    <row r="5" spans="1:6">
      <c r="A5" s="228" t="s">
        <v>701</v>
      </c>
      <c r="B5" s="228"/>
      <c r="C5" s="228"/>
      <c r="D5" s="228"/>
      <c r="E5" s="228"/>
      <c r="F5" s="228"/>
    </row>
    <row r="6" spans="1:6">
      <c r="D6" s="128"/>
      <c r="F6" s="129"/>
    </row>
    <row r="7" spans="1:6">
      <c r="A7" s="151" t="s">
        <v>2</v>
      </c>
      <c r="B7" s="151" t="s">
        <v>35</v>
      </c>
      <c r="C7" s="132" t="s">
        <v>86</v>
      </c>
      <c r="D7" s="131" t="s">
        <v>36</v>
      </c>
      <c r="E7" s="73"/>
      <c r="F7" s="133" t="s">
        <v>26</v>
      </c>
    </row>
    <row r="8" spans="1:6">
      <c r="A8" s="175">
        <v>44930</v>
      </c>
      <c r="B8" s="183">
        <v>44930</v>
      </c>
      <c r="C8" s="184">
        <v>27584</v>
      </c>
      <c r="D8" s="185" t="s">
        <v>113</v>
      </c>
      <c r="E8" s="186"/>
      <c r="F8" s="187">
        <v>5800000</v>
      </c>
    </row>
    <row r="9" spans="1:6">
      <c r="A9" s="148">
        <v>44930</v>
      </c>
      <c r="B9" s="183">
        <v>44930</v>
      </c>
      <c r="C9" s="188">
        <v>29180214738</v>
      </c>
      <c r="D9" s="185" t="s">
        <v>113</v>
      </c>
      <c r="E9" s="186"/>
      <c r="F9" s="180">
        <v>3800000</v>
      </c>
    </row>
    <row r="10" spans="1:6">
      <c r="A10" s="175">
        <v>44930</v>
      </c>
      <c r="B10" s="183">
        <v>44931</v>
      </c>
      <c r="C10" s="184">
        <v>27582</v>
      </c>
      <c r="D10" s="185" t="s">
        <v>113</v>
      </c>
      <c r="E10" s="186"/>
      <c r="F10" s="187">
        <v>1425000</v>
      </c>
    </row>
    <row r="11" spans="1:6">
      <c r="A11" s="175">
        <v>44930</v>
      </c>
      <c r="B11" s="183">
        <v>44931</v>
      </c>
      <c r="C11" s="184">
        <v>27583</v>
      </c>
      <c r="D11" s="185" t="s">
        <v>113</v>
      </c>
      <c r="E11" s="186"/>
      <c r="F11" s="187">
        <v>6150940</v>
      </c>
    </row>
    <row r="12" spans="1:6">
      <c r="A12" s="175">
        <v>44929</v>
      </c>
      <c r="B12" s="183">
        <v>44932</v>
      </c>
      <c r="C12" s="184">
        <v>27578</v>
      </c>
      <c r="D12" s="185" t="s">
        <v>705</v>
      </c>
      <c r="E12" s="186"/>
      <c r="F12" s="187">
        <v>21922.01</v>
      </c>
    </row>
    <row r="13" spans="1:6">
      <c r="A13" s="175">
        <v>44930</v>
      </c>
      <c r="B13" s="183">
        <v>44932</v>
      </c>
      <c r="C13" s="184">
        <v>27581</v>
      </c>
      <c r="D13" s="185" t="s">
        <v>723</v>
      </c>
      <c r="E13" s="186"/>
      <c r="F13" s="187">
        <v>333000</v>
      </c>
    </row>
    <row r="14" spans="1:6">
      <c r="A14" s="175">
        <v>44930</v>
      </c>
      <c r="B14" s="183">
        <v>44932</v>
      </c>
      <c r="C14" s="184">
        <v>27580</v>
      </c>
      <c r="D14" s="185" t="s">
        <v>724</v>
      </c>
      <c r="E14" s="186"/>
      <c r="F14" s="187">
        <v>355870</v>
      </c>
    </row>
    <row r="15" spans="1:6">
      <c r="A15" s="148">
        <v>44932</v>
      </c>
      <c r="B15" s="183">
        <v>44932</v>
      </c>
      <c r="C15" s="188">
        <v>29204607861</v>
      </c>
      <c r="D15" s="185" t="s">
        <v>113</v>
      </c>
      <c r="E15" s="186"/>
      <c r="F15" s="189">
        <v>80000</v>
      </c>
    </row>
    <row r="16" spans="1:6">
      <c r="A16" s="148">
        <v>44932</v>
      </c>
      <c r="B16" s="183">
        <v>44932</v>
      </c>
      <c r="C16" s="188">
        <v>29204210891</v>
      </c>
      <c r="D16" s="185" t="s">
        <v>113</v>
      </c>
      <c r="E16" s="186"/>
      <c r="F16" s="189">
        <v>5000000</v>
      </c>
    </row>
    <row r="17" spans="1:6">
      <c r="A17" s="175">
        <v>44931</v>
      </c>
      <c r="B17" s="183">
        <v>44936</v>
      </c>
      <c r="C17" s="184">
        <v>27591</v>
      </c>
      <c r="D17" s="185" t="s">
        <v>710</v>
      </c>
      <c r="E17" s="186"/>
      <c r="F17" s="187">
        <v>54171.62</v>
      </c>
    </row>
    <row r="18" spans="1:6">
      <c r="A18" s="175">
        <v>44931</v>
      </c>
      <c r="B18" s="183">
        <v>44936</v>
      </c>
      <c r="C18" s="184">
        <v>27587</v>
      </c>
      <c r="D18" s="185" t="s">
        <v>0</v>
      </c>
      <c r="E18" s="186"/>
      <c r="F18" s="187">
        <v>60431</v>
      </c>
    </row>
    <row r="19" spans="1:6">
      <c r="A19" s="175">
        <v>44931</v>
      </c>
      <c r="B19" s="183">
        <v>44936</v>
      </c>
      <c r="C19" s="184">
        <v>27588</v>
      </c>
      <c r="D19" s="185" t="s">
        <v>712</v>
      </c>
      <c r="E19" s="186"/>
      <c r="F19" s="187">
        <v>76192.72</v>
      </c>
    </row>
    <row r="20" spans="1:6">
      <c r="A20" s="175">
        <v>44931</v>
      </c>
      <c r="B20" s="183">
        <v>44936</v>
      </c>
      <c r="C20" s="184">
        <v>27589</v>
      </c>
      <c r="D20" s="185" t="s">
        <v>714</v>
      </c>
      <c r="E20" s="186"/>
      <c r="F20" s="187">
        <v>81436.7</v>
      </c>
    </row>
    <row r="21" spans="1:6">
      <c r="A21" s="175">
        <v>44931</v>
      </c>
      <c r="B21" s="183">
        <v>44936</v>
      </c>
      <c r="C21" s="184">
        <v>27592</v>
      </c>
      <c r="D21" s="185" t="s">
        <v>126</v>
      </c>
      <c r="E21" s="186"/>
      <c r="F21" s="187">
        <v>117520</v>
      </c>
    </row>
    <row r="22" spans="1:6">
      <c r="A22" s="175">
        <v>44931</v>
      </c>
      <c r="B22" s="183">
        <v>44936</v>
      </c>
      <c r="C22" s="184">
        <v>27590</v>
      </c>
      <c r="D22" s="185" t="s">
        <v>721</v>
      </c>
      <c r="E22" s="186"/>
      <c r="F22" s="187">
        <v>264380.48</v>
      </c>
    </row>
    <row r="23" spans="1:6">
      <c r="A23" s="175">
        <v>44929</v>
      </c>
      <c r="B23" s="183">
        <v>44936</v>
      </c>
      <c r="C23" s="184">
        <v>27579</v>
      </c>
      <c r="D23" s="185" t="s">
        <v>727</v>
      </c>
      <c r="E23" s="186"/>
      <c r="F23" s="187">
        <v>494936.87</v>
      </c>
    </row>
    <row r="24" spans="1:6">
      <c r="A24" s="175">
        <v>44931</v>
      </c>
      <c r="B24" s="183">
        <v>44936</v>
      </c>
      <c r="C24" s="184">
        <v>27586</v>
      </c>
      <c r="D24" s="185" t="s">
        <v>0</v>
      </c>
      <c r="E24" s="186"/>
      <c r="F24" s="187">
        <v>504181.98</v>
      </c>
    </row>
    <row r="25" spans="1:6">
      <c r="A25" s="175">
        <v>44932</v>
      </c>
      <c r="B25" s="183">
        <v>44936</v>
      </c>
      <c r="C25" s="184">
        <v>27594</v>
      </c>
      <c r="D25" s="185" t="s">
        <v>100</v>
      </c>
      <c r="E25" s="186"/>
      <c r="F25" s="187">
        <v>9678000</v>
      </c>
    </row>
    <row r="26" spans="1:6">
      <c r="A26" s="175">
        <v>44931</v>
      </c>
      <c r="B26" s="183">
        <v>44936</v>
      </c>
      <c r="C26" s="184">
        <v>27585</v>
      </c>
      <c r="D26" s="185" t="s">
        <v>98</v>
      </c>
      <c r="E26" s="186"/>
      <c r="F26" s="187">
        <v>18102050</v>
      </c>
    </row>
    <row r="27" spans="1:6">
      <c r="A27" s="175">
        <v>44936</v>
      </c>
      <c r="B27" s="183">
        <v>44937</v>
      </c>
      <c r="C27" s="184">
        <v>27603</v>
      </c>
      <c r="D27" s="185" t="s">
        <v>717</v>
      </c>
      <c r="E27" s="186"/>
      <c r="F27" s="187">
        <v>107331</v>
      </c>
    </row>
    <row r="28" spans="1:6">
      <c r="A28" s="175">
        <v>44932</v>
      </c>
      <c r="B28" s="183">
        <v>44937</v>
      </c>
      <c r="C28" s="184">
        <v>27597</v>
      </c>
      <c r="D28" s="185" t="s">
        <v>719</v>
      </c>
      <c r="E28" s="186"/>
      <c r="F28" s="187">
        <v>237441.46</v>
      </c>
    </row>
    <row r="29" spans="1:6">
      <c r="A29" s="175">
        <v>44936</v>
      </c>
      <c r="B29" s="183">
        <v>44937</v>
      </c>
      <c r="C29" s="184">
        <v>27607</v>
      </c>
      <c r="D29" s="185" t="s">
        <v>726</v>
      </c>
      <c r="E29" s="186"/>
      <c r="F29" s="187">
        <v>397571.24</v>
      </c>
    </row>
    <row r="30" spans="1:6">
      <c r="A30" s="175">
        <v>44936</v>
      </c>
      <c r="B30" s="183">
        <v>44937</v>
      </c>
      <c r="C30" s="184">
        <v>27605</v>
      </c>
      <c r="D30" s="185" t="s">
        <v>96</v>
      </c>
      <c r="E30" s="186"/>
      <c r="F30" s="187">
        <v>597629.51</v>
      </c>
    </row>
    <row r="31" spans="1:6">
      <c r="A31" s="175">
        <v>44936</v>
      </c>
      <c r="B31" s="183">
        <v>44937</v>
      </c>
      <c r="C31" s="184">
        <v>27606</v>
      </c>
      <c r="D31" s="185" t="s">
        <v>97</v>
      </c>
      <c r="E31" s="186"/>
      <c r="F31" s="187">
        <v>882550</v>
      </c>
    </row>
    <row r="32" spans="1:6">
      <c r="A32" s="175">
        <v>44936</v>
      </c>
      <c r="B32" s="183">
        <v>44937</v>
      </c>
      <c r="C32" s="184">
        <v>27614</v>
      </c>
      <c r="D32" s="185" t="s">
        <v>113</v>
      </c>
      <c r="E32" s="186"/>
      <c r="F32" s="187">
        <v>1000000</v>
      </c>
    </row>
    <row r="33" spans="1:6">
      <c r="A33" s="175">
        <v>44931</v>
      </c>
      <c r="B33" s="183">
        <v>44937</v>
      </c>
      <c r="C33" s="184">
        <v>27593</v>
      </c>
      <c r="D33" s="185" t="s">
        <v>730</v>
      </c>
      <c r="E33" s="186"/>
      <c r="F33" s="187">
        <v>1292000</v>
      </c>
    </row>
    <row r="34" spans="1:6">
      <c r="A34" s="175">
        <v>44936</v>
      </c>
      <c r="B34" s="183">
        <v>44937</v>
      </c>
      <c r="C34" s="184">
        <v>27615</v>
      </c>
      <c r="D34" s="185" t="s">
        <v>113</v>
      </c>
      <c r="E34" s="186"/>
      <c r="F34" s="187">
        <v>2500000</v>
      </c>
    </row>
    <row r="35" spans="1:6">
      <c r="A35" s="175">
        <v>44936</v>
      </c>
      <c r="B35" s="183">
        <v>44937</v>
      </c>
      <c r="C35" s="184">
        <v>27611</v>
      </c>
      <c r="D35" s="185" t="s">
        <v>113</v>
      </c>
      <c r="E35" s="186"/>
      <c r="F35" s="187">
        <v>4194600</v>
      </c>
    </row>
    <row r="36" spans="1:6">
      <c r="A36" s="175">
        <v>44932</v>
      </c>
      <c r="B36" s="183">
        <v>44937</v>
      </c>
      <c r="C36" s="184">
        <v>27595</v>
      </c>
      <c r="D36" s="185" t="s">
        <v>733</v>
      </c>
      <c r="E36" s="186"/>
      <c r="F36" s="187">
        <v>4613817.5</v>
      </c>
    </row>
    <row r="37" spans="1:6">
      <c r="A37" s="175">
        <v>44936</v>
      </c>
      <c r="B37" s="183">
        <v>44937</v>
      </c>
      <c r="C37" s="184">
        <v>27610</v>
      </c>
      <c r="D37" s="185" t="s">
        <v>113</v>
      </c>
      <c r="E37" s="186"/>
      <c r="F37" s="187">
        <v>8911020</v>
      </c>
    </row>
    <row r="38" spans="1:6">
      <c r="A38" s="175">
        <v>44936</v>
      </c>
      <c r="B38" s="183">
        <v>44937</v>
      </c>
      <c r="C38" s="184">
        <v>27599</v>
      </c>
      <c r="D38" s="185" t="s">
        <v>130</v>
      </c>
      <c r="E38" s="186"/>
      <c r="F38" s="187">
        <v>13721096.220000001</v>
      </c>
    </row>
    <row r="39" spans="1:6">
      <c r="A39" s="148">
        <v>44937</v>
      </c>
      <c r="B39" s="183">
        <v>44937</v>
      </c>
      <c r="C39" s="188">
        <v>29246574924</v>
      </c>
      <c r="D39" s="185" t="s">
        <v>113</v>
      </c>
      <c r="E39" s="186"/>
      <c r="F39" s="189">
        <v>150000</v>
      </c>
    </row>
    <row r="40" spans="1:6">
      <c r="A40" s="175">
        <v>44936</v>
      </c>
      <c r="B40" s="183">
        <v>44938</v>
      </c>
      <c r="C40" s="184">
        <v>27604</v>
      </c>
      <c r="D40" s="185" t="s">
        <v>706</v>
      </c>
      <c r="E40" s="186"/>
      <c r="F40" s="187">
        <v>22500</v>
      </c>
    </row>
    <row r="41" spans="1:6">
      <c r="A41" s="175">
        <v>44936</v>
      </c>
      <c r="B41" s="183">
        <v>44938</v>
      </c>
      <c r="C41" s="184">
        <v>27612</v>
      </c>
      <c r="D41" s="185" t="s">
        <v>130</v>
      </c>
      <c r="E41" s="186"/>
      <c r="F41" s="187">
        <v>158266.70000000001</v>
      </c>
    </row>
    <row r="42" spans="1:6">
      <c r="A42" s="175">
        <v>44949</v>
      </c>
      <c r="B42" s="183">
        <v>44938</v>
      </c>
      <c r="C42" s="184">
        <v>27697</v>
      </c>
      <c r="D42" s="185" t="s">
        <v>95</v>
      </c>
      <c r="E42" s="186"/>
      <c r="F42" s="187">
        <v>398120</v>
      </c>
    </row>
    <row r="43" spans="1:6">
      <c r="A43" s="175">
        <v>44937</v>
      </c>
      <c r="B43" s="183">
        <v>44938</v>
      </c>
      <c r="C43" s="184">
        <v>27619</v>
      </c>
      <c r="D43" s="185" t="s">
        <v>113</v>
      </c>
      <c r="E43" s="186"/>
      <c r="F43" s="187">
        <v>720000</v>
      </c>
    </row>
    <row r="44" spans="1:6">
      <c r="A44" s="175">
        <v>44936</v>
      </c>
      <c r="B44" s="183">
        <v>44938</v>
      </c>
      <c r="C44" s="184">
        <v>27613</v>
      </c>
      <c r="D44" s="185" t="s">
        <v>130</v>
      </c>
      <c r="E44" s="186"/>
      <c r="F44" s="187">
        <v>19000000</v>
      </c>
    </row>
    <row r="45" spans="1:6">
      <c r="A45" s="175">
        <v>44937</v>
      </c>
      <c r="B45" s="183">
        <v>44939</v>
      </c>
      <c r="C45" s="184">
        <v>27616</v>
      </c>
      <c r="D45" s="185" t="s">
        <v>108</v>
      </c>
      <c r="E45" s="186"/>
      <c r="F45" s="187">
        <v>123096.76</v>
      </c>
    </row>
    <row r="46" spans="1:6">
      <c r="A46" s="175">
        <v>44937</v>
      </c>
      <c r="B46" s="183">
        <v>44939</v>
      </c>
      <c r="C46" s="184">
        <v>27618</v>
      </c>
      <c r="D46" s="185" t="s">
        <v>720</v>
      </c>
      <c r="E46" s="186"/>
      <c r="F46" s="187">
        <v>252667.1</v>
      </c>
    </row>
    <row r="47" spans="1:6">
      <c r="A47" s="175">
        <v>44936</v>
      </c>
      <c r="B47" s="183">
        <v>44939</v>
      </c>
      <c r="C47" s="184">
        <v>27608</v>
      </c>
      <c r="D47" s="185" t="s">
        <v>127</v>
      </c>
      <c r="E47" s="186"/>
      <c r="F47" s="187">
        <v>396662.02</v>
      </c>
    </row>
    <row r="48" spans="1:6">
      <c r="A48" s="175">
        <v>44936</v>
      </c>
      <c r="B48" s="183">
        <v>44939</v>
      </c>
      <c r="C48" s="184">
        <v>27609</v>
      </c>
      <c r="D48" s="185" t="s">
        <v>93</v>
      </c>
      <c r="E48" s="186"/>
      <c r="F48" s="187">
        <v>397582</v>
      </c>
    </row>
    <row r="49" spans="1:6">
      <c r="A49" s="175">
        <v>44936</v>
      </c>
      <c r="B49" s="183">
        <v>44939</v>
      </c>
      <c r="C49" s="184">
        <v>27600</v>
      </c>
      <c r="D49" s="185" t="s">
        <v>125</v>
      </c>
      <c r="E49" s="186"/>
      <c r="F49" s="187">
        <v>401219.96</v>
      </c>
    </row>
    <row r="50" spans="1:6">
      <c r="A50" s="175">
        <v>44937</v>
      </c>
      <c r="B50" s="183">
        <v>44939</v>
      </c>
      <c r="C50" s="184">
        <v>27617</v>
      </c>
      <c r="D50" s="185" t="s">
        <v>720</v>
      </c>
      <c r="E50" s="186"/>
      <c r="F50" s="187">
        <v>911864.41</v>
      </c>
    </row>
    <row r="51" spans="1:6">
      <c r="A51" s="175">
        <v>44936</v>
      </c>
      <c r="B51" s="183">
        <v>44939</v>
      </c>
      <c r="C51" s="184">
        <v>27601</v>
      </c>
      <c r="D51" s="185" t="s">
        <v>728</v>
      </c>
      <c r="E51" s="186"/>
      <c r="F51" s="187">
        <v>1004287.5</v>
      </c>
    </row>
    <row r="52" spans="1:6">
      <c r="A52" s="175">
        <v>44939</v>
      </c>
      <c r="B52" s="183">
        <v>44939</v>
      </c>
      <c r="C52" s="184">
        <v>27638</v>
      </c>
      <c r="D52" s="185" t="s">
        <v>113</v>
      </c>
      <c r="E52" s="186"/>
      <c r="F52" s="187">
        <v>1500000</v>
      </c>
    </row>
    <row r="53" spans="1:6">
      <c r="A53" s="175">
        <v>44939</v>
      </c>
      <c r="B53" s="183">
        <v>44939</v>
      </c>
      <c r="C53" s="184">
        <v>27631</v>
      </c>
      <c r="D53" s="185" t="s">
        <v>113</v>
      </c>
      <c r="E53" s="186"/>
      <c r="F53" s="187">
        <v>10677110</v>
      </c>
    </row>
    <row r="54" spans="1:6">
      <c r="A54" s="148">
        <v>44939</v>
      </c>
      <c r="B54" s="183">
        <v>44939</v>
      </c>
      <c r="C54" s="188">
        <v>29265385370</v>
      </c>
      <c r="D54" s="185" t="s">
        <v>113</v>
      </c>
      <c r="E54" s="186"/>
      <c r="F54" s="189">
        <v>5000000</v>
      </c>
    </row>
    <row r="55" spans="1:6">
      <c r="A55" s="175">
        <v>44938</v>
      </c>
      <c r="B55" s="183">
        <v>44942</v>
      </c>
      <c r="C55" s="184">
        <v>27624</v>
      </c>
      <c r="D55" s="185" t="s">
        <v>702</v>
      </c>
      <c r="E55" s="186"/>
      <c r="F55" s="187">
        <v>8186.13</v>
      </c>
    </row>
    <row r="56" spans="1:6">
      <c r="A56" s="175">
        <v>44938</v>
      </c>
      <c r="B56" s="183">
        <v>44942</v>
      </c>
      <c r="C56" s="184">
        <v>27621</v>
      </c>
      <c r="D56" s="185" t="s">
        <v>707</v>
      </c>
      <c r="E56" s="186"/>
      <c r="F56" s="187">
        <v>25152.28</v>
      </c>
    </row>
    <row r="57" spans="1:6">
      <c r="A57" s="175">
        <v>44938</v>
      </c>
      <c r="B57" s="183">
        <v>44942</v>
      </c>
      <c r="C57" s="184">
        <v>27620</v>
      </c>
      <c r="D57" s="185" t="s">
        <v>709</v>
      </c>
      <c r="E57" s="186"/>
      <c r="F57" s="187">
        <v>41715.89</v>
      </c>
    </row>
    <row r="58" spans="1:6">
      <c r="A58" s="175">
        <v>44938</v>
      </c>
      <c r="B58" s="183">
        <v>44942</v>
      </c>
      <c r="C58" s="184">
        <v>27622</v>
      </c>
      <c r="D58" s="185" t="s">
        <v>711</v>
      </c>
      <c r="E58" s="186"/>
      <c r="F58" s="187">
        <v>69764.460000000006</v>
      </c>
    </row>
    <row r="59" spans="1:6">
      <c r="A59" s="175">
        <v>44938</v>
      </c>
      <c r="B59" s="183">
        <v>44942</v>
      </c>
      <c r="C59" s="184">
        <v>27623</v>
      </c>
      <c r="D59" s="185" t="s">
        <v>718</v>
      </c>
      <c r="E59" s="186"/>
      <c r="F59" s="187">
        <v>171406.7</v>
      </c>
    </row>
    <row r="60" spans="1:6">
      <c r="A60" s="175">
        <v>44942</v>
      </c>
      <c r="B60" s="183">
        <v>44943</v>
      </c>
      <c r="C60" s="184">
        <v>27645</v>
      </c>
      <c r="D60" s="185" t="s">
        <v>703</v>
      </c>
      <c r="E60" s="186"/>
      <c r="F60" s="187">
        <v>15672.01</v>
      </c>
    </row>
    <row r="61" spans="1:6">
      <c r="A61" s="175">
        <v>44942</v>
      </c>
      <c r="B61" s="183">
        <v>44943</v>
      </c>
      <c r="C61" s="184">
        <v>27647</v>
      </c>
      <c r="D61" s="185" t="s">
        <v>713</v>
      </c>
      <c r="E61" s="186"/>
      <c r="F61" s="187">
        <v>79386.89</v>
      </c>
    </row>
    <row r="62" spans="1:6">
      <c r="A62" s="175">
        <v>44942</v>
      </c>
      <c r="B62" s="183">
        <v>44943</v>
      </c>
      <c r="C62" s="184">
        <v>27646</v>
      </c>
      <c r="D62" s="185" t="s">
        <v>94</v>
      </c>
      <c r="E62" s="186"/>
      <c r="F62" s="187">
        <v>164146.60999999999</v>
      </c>
    </row>
    <row r="63" spans="1:6">
      <c r="A63" s="175">
        <v>44939</v>
      </c>
      <c r="B63" s="183">
        <v>44943</v>
      </c>
      <c r="C63" s="184">
        <v>27632</v>
      </c>
      <c r="D63" s="185" t="s">
        <v>131</v>
      </c>
      <c r="E63" s="186"/>
      <c r="F63" s="187">
        <v>221342.4</v>
      </c>
    </row>
    <row r="64" spans="1:6">
      <c r="A64" s="175">
        <v>44942</v>
      </c>
      <c r="B64" s="183">
        <v>44943</v>
      </c>
      <c r="C64" s="184">
        <v>27649</v>
      </c>
      <c r="D64" s="185" t="s">
        <v>725</v>
      </c>
      <c r="E64" s="186"/>
      <c r="F64" s="187">
        <v>358396.72</v>
      </c>
    </row>
    <row r="65" spans="1:6">
      <c r="A65" s="175">
        <v>44939</v>
      </c>
      <c r="B65" s="183">
        <v>44943</v>
      </c>
      <c r="C65" s="184">
        <v>27643</v>
      </c>
      <c r="D65" s="185" t="s">
        <v>109</v>
      </c>
      <c r="E65" s="186"/>
      <c r="F65" s="187">
        <v>368904</v>
      </c>
    </row>
    <row r="66" spans="1:6">
      <c r="A66" s="175">
        <v>44939</v>
      </c>
      <c r="B66" s="183">
        <v>44943</v>
      </c>
      <c r="C66" s="184">
        <v>27625</v>
      </c>
      <c r="D66" s="185" t="s">
        <v>99</v>
      </c>
      <c r="E66" s="186"/>
      <c r="F66" s="187">
        <v>551000</v>
      </c>
    </row>
    <row r="67" spans="1:6">
      <c r="A67" s="175">
        <v>44939</v>
      </c>
      <c r="B67" s="183">
        <v>44943</v>
      </c>
      <c r="C67" s="184">
        <v>27626</v>
      </c>
      <c r="D67" s="185" t="s">
        <v>99</v>
      </c>
      <c r="E67" s="186"/>
      <c r="F67" s="187">
        <v>551000</v>
      </c>
    </row>
    <row r="68" spans="1:6">
      <c r="A68" s="175">
        <v>44942</v>
      </c>
      <c r="B68" s="183">
        <v>44943</v>
      </c>
      <c r="C68" s="184">
        <v>27648</v>
      </c>
      <c r="D68" s="185" t="s">
        <v>109</v>
      </c>
      <c r="E68" s="186"/>
      <c r="F68" s="187">
        <v>773775</v>
      </c>
    </row>
    <row r="69" spans="1:6">
      <c r="A69" s="175">
        <v>44942</v>
      </c>
      <c r="B69" s="183">
        <v>44943</v>
      </c>
      <c r="C69" s="184">
        <v>27650</v>
      </c>
      <c r="D69" s="185" t="s">
        <v>90</v>
      </c>
      <c r="E69" s="186"/>
      <c r="F69" s="187">
        <v>973050.42</v>
      </c>
    </row>
    <row r="70" spans="1:6">
      <c r="A70" s="175">
        <v>44939</v>
      </c>
      <c r="B70" s="183">
        <v>44943</v>
      </c>
      <c r="C70" s="184">
        <v>27633</v>
      </c>
      <c r="D70" s="185" t="s">
        <v>131</v>
      </c>
      <c r="E70" s="186"/>
      <c r="F70" s="187">
        <v>1106712</v>
      </c>
    </row>
    <row r="71" spans="1:6">
      <c r="A71" s="175">
        <v>44939</v>
      </c>
      <c r="B71" s="183">
        <v>44943</v>
      </c>
      <c r="C71" s="184">
        <v>27636</v>
      </c>
      <c r="D71" s="185" t="s">
        <v>111</v>
      </c>
      <c r="E71" s="186"/>
      <c r="F71" s="187">
        <v>1317333.31</v>
      </c>
    </row>
    <row r="72" spans="1:6">
      <c r="A72" s="175">
        <v>44939</v>
      </c>
      <c r="B72" s="183">
        <v>44943</v>
      </c>
      <c r="C72" s="184">
        <v>27642</v>
      </c>
      <c r="D72" s="185" t="s">
        <v>111</v>
      </c>
      <c r="E72" s="186"/>
      <c r="F72" s="187">
        <v>1317333.31</v>
      </c>
    </row>
    <row r="73" spans="1:6">
      <c r="A73" s="175">
        <v>44939</v>
      </c>
      <c r="B73" s="183">
        <v>44943</v>
      </c>
      <c r="C73" s="184">
        <v>27640</v>
      </c>
      <c r="D73" s="185" t="s">
        <v>731</v>
      </c>
      <c r="E73" s="186"/>
      <c r="F73" s="187">
        <v>1456666.62</v>
      </c>
    </row>
    <row r="74" spans="1:6">
      <c r="A74" s="175">
        <v>44939</v>
      </c>
      <c r="B74" s="183">
        <v>44943</v>
      </c>
      <c r="C74" s="184">
        <v>27641</v>
      </c>
      <c r="D74" s="185" t="s">
        <v>731</v>
      </c>
      <c r="E74" s="186"/>
      <c r="F74" s="187">
        <v>1456666.62</v>
      </c>
    </row>
    <row r="75" spans="1:6">
      <c r="A75" s="175">
        <v>44939</v>
      </c>
      <c r="B75" s="183">
        <v>44943</v>
      </c>
      <c r="C75" s="184">
        <v>27627</v>
      </c>
      <c r="D75" s="185" t="s">
        <v>79</v>
      </c>
      <c r="E75" s="186"/>
      <c r="F75" s="187">
        <v>1980074.72</v>
      </c>
    </row>
    <row r="76" spans="1:6">
      <c r="A76" s="175">
        <v>44939</v>
      </c>
      <c r="B76" s="183">
        <v>44943</v>
      </c>
      <c r="C76" s="184">
        <v>27630</v>
      </c>
      <c r="D76" s="185" t="s">
        <v>79</v>
      </c>
      <c r="E76" s="186"/>
      <c r="F76" s="187">
        <v>2067833.62</v>
      </c>
    </row>
    <row r="77" spans="1:6">
      <c r="A77" s="175">
        <v>44939</v>
      </c>
      <c r="B77" s="183">
        <v>44943</v>
      </c>
      <c r="C77" s="184">
        <v>27629</v>
      </c>
      <c r="D77" s="185" t="s">
        <v>78</v>
      </c>
      <c r="E77" s="186"/>
      <c r="F77" s="187">
        <v>2402809.66</v>
      </c>
    </row>
    <row r="78" spans="1:6">
      <c r="A78" s="175">
        <v>44939</v>
      </c>
      <c r="B78" s="183">
        <v>44943</v>
      </c>
      <c r="C78" s="184">
        <v>27628</v>
      </c>
      <c r="D78" s="185" t="s">
        <v>78</v>
      </c>
      <c r="E78" s="186"/>
      <c r="F78" s="187">
        <v>2407933.3199999998</v>
      </c>
    </row>
    <row r="79" spans="1:6">
      <c r="A79" s="175">
        <v>44939</v>
      </c>
      <c r="B79" s="183">
        <v>44943</v>
      </c>
      <c r="C79" s="184">
        <v>27634</v>
      </c>
      <c r="D79" s="185" t="s">
        <v>110</v>
      </c>
      <c r="E79" s="186"/>
      <c r="F79" s="187">
        <v>2413105.2799999998</v>
      </c>
    </row>
    <row r="80" spans="1:6">
      <c r="A80" s="175">
        <v>44939</v>
      </c>
      <c r="B80" s="183">
        <v>44943</v>
      </c>
      <c r="C80" s="184">
        <v>27635</v>
      </c>
      <c r="D80" s="185" t="s">
        <v>110</v>
      </c>
      <c r="E80" s="186"/>
      <c r="F80" s="187">
        <v>2487416.39</v>
      </c>
    </row>
    <row r="81" spans="1:6">
      <c r="A81" s="175" t="s">
        <v>738</v>
      </c>
      <c r="B81" s="183">
        <v>44943</v>
      </c>
      <c r="C81" s="184">
        <v>27637</v>
      </c>
      <c r="D81" s="185" t="s">
        <v>732</v>
      </c>
      <c r="E81" s="186"/>
      <c r="F81" s="187">
        <v>3274460.01</v>
      </c>
    </row>
    <row r="82" spans="1:6">
      <c r="A82" s="175">
        <v>44939</v>
      </c>
      <c r="B82" s="183">
        <v>44943</v>
      </c>
      <c r="C82" s="184">
        <v>27639</v>
      </c>
      <c r="D82" s="185" t="s">
        <v>732</v>
      </c>
      <c r="E82" s="186"/>
      <c r="F82" s="187">
        <v>3274460.01</v>
      </c>
    </row>
    <row r="83" spans="1:6">
      <c r="A83" s="148">
        <v>44943</v>
      </c>
      <c r="B83" s="183">
        <v>44943</v>
      </c>
      <c r="C83" s="188">
        <v>29305119558</v>
      </c>
      <c r="D83" s="185" t="s">
        <v>113</v>
      </c>
      <c r="E83" s="186"/>
      <c r="F83" s="189">
        <v>2000000</v>
      </c>
    </row>
    <row r="84" spans="1:6">
      <c r="A84" s="175">
        <v>44943</v>
      </c>
      <c r="B84" s="183">
        <v>44944</v>
      </c>
      <c r="C84" s="184">
        <v>27660</v>
      </c>
      <c r="D84" s="185" t="s">
        <v>708</v>
      </c>
      <c r="E84" s="186"/>
      <c r="F84" s="187">
        <v>36000</v>
      </c>
    </row>
    <row r="85" spans="1:6">
      <c r="A85" s="175">
        <v>44943</v>
      </c>
      <c r="B85" s="183">
        <v>44944</v>
      </c>
      <c r="C85" s="184">
        <v>27652</v>
      </c>
      <c r="D85" s="185" t="s">
        <v>73</v>
      </c>
      <c r="E85" s="186"/>
      <c r="F85" s="187">
        <v>613306.48</v>
      </c>
    </row>
    <row r="86" spans="1:6">
      <c r="A86" s="175">
        <v>44943</v>
      </c>
      <c r="B86" s="183">
        <v>44944</v>
      </c>
      <c r="C86" s="184">
        <v>27654</v>
      </c>
      <c r="D86" s="185" t="s">
        <v>128</v>
      </c>
      <c r="E86" s="186"/>
      <c r="F86" s="187">
        <v>777278.56</v>
      </c>
    </row>
    <row r="87" spans="1:6">
      <c r="A87" s="175">
        <v>44943</v>
      </c>
      <c r="B87" s="183">
        <v>44945</v>
      </c>
      <c r="C87" s="184">
        <v>27651</v>
      </c>
      <c r="D87" s="185" t="s">
        <v>106</v>
      </c>
      <c r="E87" s="186"/>
      <c r="F87" s="187">
        <v>36932.89</v>
      </c>
    </row>
    <row r="88" spans="1:6">
      <c r="A88" s="175">
        <v>44944</v>
      </c>
      <c r="B88" s="183">
        <v>44945</v>
      </c>
      <c r="C88" s="184">
        <v>27667</v>
      </c>
      <c r="D88" s="185" t="s">
        <v>113</v>
      </c>
      <c r="E88" s="186"/>
      <c r="F88" s="187">
        <v>2718900</v>
      </c>
    </row>
    <row r="89" spans="1:6">
      <c r="A89" s="175">
        <v>44944</v>
      </c>
      <c r="B89" s="183">
        <v>44945</v>
      </c>
      <c r="C89" s="184">
        <v>27668</v>
      </c>
      <c r="D89" s="185" t="s">
        <v>113</v>
      </c>
      <c r="E89" s="186"/>
      <c r="F89" s="187">
        <v>6655015</v>
      </c>
    </row>
    <row r="90" spans="1:6">
      <c r="A90" s="148">
        <v>44945</v>
      </c>
      <c r="B90" s="183">
        <v>44945</v>
      </c>
      <c r="C90" s="188">
        <v>29325034792</v>
      </c>
      <c r="D90" s="185" t="s">
        <v>113</v>
      </c>
      <c r="E90" s="186"/>
      <c r="F90" s="189">
        <v>100000</v>
      </c>
    </row>
    <row r="91" spans="1:6">
      <c r="A91" s="175">
        <v>44944</v>
      </c>
      <c r="B91" s="183">
        <v>44946</v>
      </c>
      <c r="C91" s="184">
        <v>27666</v>
      </c>
      <c r="D91" s="185" t="s">
        <v>704</v>
      </c>
      <c r="E91" s="186"/>
      <c r="F91" s="187">
        <v>21715.89</v>
      </c>
    </row>
    <row r="92" spans="1:6">
      <c r="A92" s="175">
        <v>44943</v>
      </c>
      <c r="B92" s="183">
        <v>44946</v>
      </c>
      <c r="C92" s="184">
        <v>27659</v>
      </c>
      <c r="D92" s="185" t="s">
        <v>107</v>
      </c>
      <c r="E92" s="186"/>
      <c r="F92" s="187">
        <v>86903.12</v>
      </c>
    </row>
    <row r="93" spans="1:6">
      <c r="A93" s="175">
        <v>44943</v>
      </c>
      <c r="B93" s="183">
        <v>44946</v>
      </c>
      <c r="C93" s="184">
        <v>27657</v>
      </c>
      <c r="D93" s="185" t="s">
        <v>715</v>
      </c>
      <c r="E93" s="186"/>
      <c r="F93" s="187">
        <v>90400</v>
      </c>
    </row>
    <row r="94" spans="1:6">
      <c r="A94" s="175">
        <v>44943</v>
      </c>
      <c r="B94" s="183">
        <v>44946</v>
      </c>
      <c r="C94" s="184">
        <v>27658</v>
      </c>
      <c r="D94" s="185" t="s">
        <v>716</v>
      </c>
      <c r="E94" s="186"/>
      <c r="F94" s="187">
        <v>90400</v>
      </c>
    </row>
    <row r="95" spans="1:6">
      <c r="A95" s="175">
        <v>44943</v>
      </c>
      <c r="B95" s="183">
        <v>44946</v>
      </c>
      <c r="C95" s="184">
        <v>27656</v>
      </c>
      <c r="D95" s="185" t="s">
        <v>722</v>
      </c>
      <c r="E95" s="186"/>
      <c r="F95" s="187">
        <v>271200</v>
      </c>
    </row>
    <row r="96" spans="1:6">
      <c r="A96" s="175">
        <v>44943</v>
      </c>
      <c r="B96" s="183">
        <v>44946</v>
      </c>
      <c r="C96" s="184">
        <v>27661</v>
      </c>
      <c r="D96" s="185" t="s">
        <v>37</v>
      </c>
      <c r="E96" s="186"/>
      <c r="F96" s="187">
        <v>279960</v>
      </c>
    </row>
    <row r="97" spans="1:11">
      <c r="A97" s="175">
        <v>44943</v>
      </c>
      <c r="B97" s="183">
        <v>44946</v>
      </c>
      <c r="C97" s="184">
        <v>27662</v>
      </c>
      <c r="D97" s="185" t="s">
        <v>39</v>
      </c>
      <c r="E97" s="186"/>
      <c r="F97" s="187">
        <v>630975.93000000005</v>
      </c>
    </row>
    <row r="98" spans="1:11">
      <c r="A98" s="175">
        <v>44946</v>
      </c>
      <c r="B98" s="183">
        <v>44946</v>
      </c>
      <c r="C98" s="184">
        <v>27675</v>
      </c>
      <c r="D98" s="185" t="s">
        <v>113</v>
      </c>
      <c r="E98" s="186"/>
      <c r="F98" s="187">
        <v>5000000</v>
      </c>
    </row>
    <row r="99" spans="1:11">
      <c r="A99" s="175">
        <v>44946</v>
      </c>
      <c r="B99" s="183">
        <v>44946</v>
      </c>
      <c r="C99" s="184">
        <v>27676</v>
      </c>
      <c r="D99" s="185" t="s">
        <v>113</v>
      </c>
      <c r="E99" s="186"/>
      <c r="F99" s="187">
        <v>5000000</v>
      </c>
    </row>
    <row r="100" spans="1:11">
      <c r="A100" s="148">
        <v>44946</v>
      </c>
      <c r="B100" s="183">
        <v>44946</v>
      </c>
      <c r="C100" s="188">
        <v>29333478482</v>
      </c>
      <c r="D100" s="185" t="s">
        <v>113</v>
      </c>
      <c r="E100" s="186"/>
      <c r="F100" s="189">
        <v>3400000</v>
      </c>
    </row>
    <row r="101" spans="1:11">
      <c r="A101" s="175">
        <v>44943</v>
      </c>
      <c r="B101" s="190">
        <v>44949</v>
      </c>
      <c r="C101" s="191">
        <v>27663</v>
      </c>
      <c r="D101" s="192" t="s">
        <v>91</v>
      </c>
      <c r="E101" s="193"/>
      <c r="F101" s="194">
        <v>259638</v>
      </c>
    </row>
    <row r="102" spans="1:11">
      <c r="A102" s="175">
        <v>44945</v>
      </c>
      <c r="B102" s="190">
        <v>44949</v>
      </c>
      <c r="C102" s="191">
        <v>27669</v>
      </c>
      <c r="D102" s="192" t="s">
        <v>729</v>
      </c>
      <c r="E102" s="193"/>
      <c r="F102" s="194">
        <v>1127208.25</v>
      </c>
    </row>
    <row r="103" spans="1:11">
      <c r="A103" s="175">
        <v>44949</v>
      </c>
      <c r="B103" s="190">
        <v>44949</v>
      </c>
      <c r="C103" s="191">
        <v>27682</v>
      </c>
      <c r="D103" s="192" t="s">
        <v>113</v>
      </c>
      <c r="E103" s="193"/>
      <c r="F103" s="194">
        <v>1200000</v>
      </c>
    </row>
    <row r="104" spans="1:11">
      <c r="A104" s="175">
        <v>44943</v>
      </c>
      <c r="B104" s="190">
        <v>44949</v>
      </c>
      <c r="C104" s="191">
        <v>27664</v>
      </c>
      <c r="D104" s="192" t="s">
        <v>91</v>
      </c>
      <c r="E104" s="193"/>
      <c r="F104" s="194">
        <v>1400036.07</v>
      </c>
      <c r="G104" s="75"/>
      <c r="H104" s="75"/>
      <c r="I104" s="75"/>
      <c r="J104" s="75"/>
      <c r="K104" s="75"/>
    </row>
    <row r="105" spans="1:11">
      <c r="A105" s="175">
        <v>44949</v>
      </c>
      <c r="B105" s="190">
        <v>44949</v>
      </c>
      <c r="C105" s="191">
        <v>27683</v>
      </c>
      <c r="D105" s="192" t="s">
        <v>113</v>
      </c>
      <c r="E105" s="193"/>
      <c r="F105" s="194">
        <v>2346500</v>
      </c>
      <c r="H105" s="75"/>
      <c r="I105" s="75"/>
      <c r="J105" s="75"/>
      <c r="K105" s="75"/>
    </row>
    <row r="106" spans="1:11">
      <c r="A106" s="175">
        <v>44949</v>
      </c>
      <c r="B106" s="190">
        <v>44949</v>
      </c>
      <c r="C106" s="191">
        <v>27687</v>
      </c>
      <c r="D106" s="192" t="s">
        <v>113</v>
      </c>
      <c r="E106" s="193"/>
      <c r="F106" s="194">
        <v>4000000</v>
      </c>
      <c r="H106" s="75"/>
      <c r="I106" s="75"/>
      <c r="J106" s="75"/>
      <c r="K106" s="75"/>
    </row>
    <row r="107" spans="1:11">
      <c r="A107" s="175">
        <v>44946</v>
      </c>
      <c r="B107" s="190">
        <v>44949</v>
      </c>
      <c r="C107" s="191">
        <v>27672</v>
      </c>
      <c r="D107" s="192" t="s">
        <v>129</v>
      </c>
      <c r="E107" s="193"/>
      <c r="F107" s="194">
        <v>6800000</v>
      </c>
    </row>
    <row r="108" spans="1:11">
      <c r="A108" s="148">
        <v>44949</v>
      </c>
      <c r="B108" s="190">
        <v>44949</v>
      </c>
      <c r="C108" s="178">
        <v>29361330667</v>
      </c>
      <c r="D108" s="192" t="s">
        <v>113</v>
      </c>
      <c r="E108" s="193"/>
      <c r="F108" s="180">
        <v>1300000</v>
      </c>
    </row>
    <row r="109" spans="1:11">
      <c r="A109" s="148">
        <v>44950</v>
      </c>
      <c r="B109" s="183">
        <v>44950</v>
      </c>
      <c r="C109" s="188">
        <v>29375056349</v>
      </c>
      <c r="D109" s="185" t="s">
        <v>113</v>
      </c>
      <c r="E109" s="186"/>
      <c r="F109" s="189">
        <v>1500000</v>
      </c>
    </row>
    <row r="110" spans="1:11">
      <c r="A110" s="175">
        <v>44945</v>
      </c>
      <c r="B110" s="183">
        <v>44957</v>
      </c>
      <c r="C110" s="184">
        <v>27670</v>
      </c>
      <c r="D110" s="185" t="s">
        <v>113</v>
      </c>
      <c r="E110" s="186"/>
      <c r="F110" s="187">
        <v>5000000</v>
      </c>
    </row>
    <row r="111" spans="1:11">
      <c r="A111" s="175">
        <v>44945</v>
      </c>
      <c r="B111" s="183">
        <v>44957</v>
      </c>
      <c r="C111" s="184">
        <v>27671</v>
      </c>
      <c r="D111" s="185" t="s">
        <v>113</v>
      </c>
      <c r="E111" s="186"/>
      <c r="F111" s="187">
        <v>5000000</v>
      </c>
    </row>
    <row r="112" spans="1:11">
      <c r="A112" s="175">
        <v>44946</v>
      </c>
      <c r="B112" s="183">
        <v>44957</v>
      </c>
      <c r="C112" s="184">
        <v>27673</v>
      </c>
      <c r="D112" s="185" t="s">
        <v>113</v>
      </c>
      <c r="E112" s="186"/>
      <c r="F112" s="187">
        <v>5000000</v>
      </c>
    </row>
    <row r="113" spans="1:8">
      <c r="A113" s="175">
        <v>44946</v>
      </c>
      <c r="B113" s="183">
        <v>44957</v>
      </c>
      <c r="C113" s="184">
        <v>27674</v>
      </c>
      <c r="D113" s="185" t="s">
        <v>113</v>
      </c>
      <c r="E113" s="186"/>
      <c r="F113" s="187">
        <v>5000000</v>
      </c>
    </row>
    <row r="114" spans="1:8" ht="15.75">
      <c r="C114" s="74"/>
      <c r="D114" s="134" t="s">
        <v>28</v>
      </c>
      <c r="E114" s="73"/>
      <c r="F114" s="136">
        <f>SUM(F18:F113)</f>
        <v>208025637.69999996</v>
      </c>
    </row>
    <row r="115" spans="1:8">
      <c r="C115" s="74"/>
      <c r="E115" s="73"/>
      <c r="F115" s="136"/>
    </row>
    <row r="116" spans="1:8">
      <c r="C116" s="74"/>
      <c r="E116" s="73"/>
      <c r="F116" s="136"/>
    </row>
    <row r="117" spans="1:8" ht="15.75">
      <c r="C117" s="74"/>
      <c r="D117" s="134" t="s">
        <v>29</v>
      </c>
      <c r="E117" s="73"/>
      <c r="F117" s="176"/>
    </row>
    <row r="118" spans="1:8" ht="15.75">
      <c r="A118" s="147"/>
      <c r="C118" s="77"/>
      <c r="D118" s="134" t="s">
        <v>28</v>
      </c>
      <c r="E118" s="73"/>
      <c r="F118" s="137">
        <f>SUM(F108:F117)</f>
        <v>230825637.69999996</v>
      </c>
      <c r="H118" s="75"/>
    </row>
    <row r="119" spans="1:8" ht="15.75">
      <c r="C119" s="74"/>
      <c r="D119" s="134"/>
      <c r="E119" s="73"/>
      <c r="F119" s="136"/>
    </row>
    <row r="120" spans="1:8" ht="15.75">
      <c r="C120" s="74"/>
      <c r="D120" s="134"/>
      <c r="E120" s="73"/>
      <c r="F120" s="136"/>
    </row>
    <row r="121" spans="1:8">
      <c r="C121" s="74"/>
      <c r="D121" s="138" t="s">
        <v>112</v>
      </c>
      <c r="E121" s="73"/>
      <c r="F121" s="136"/>
    </row>
    <row r="122" spans="1:8">
      <c r="A122" s="148"/>
      <c r="B122" s="77"/>
      <c r="C122" s="144"/>
      <c r="D122" s="66"/>
      <c r="E122" s="73"/>
      <c r="F122" s="65"/>
    </row>
    <row r="123" spans="1:8">
      <c r="A123" s="148">
        <v>44942</v>
      </c>
      <c r="B123" s="77"/>
      <c r="C123" s="144">
        <v>27592</v>
      </c>
      <c r="D123" s="66" t="s">
        <v>734</v>
      </c>
      <c r="E123" s="73"/>
      <c r="F123" s="65">
        <v>117520</v>
      </c>
    </row>
    <row r="124" spans="1:8">
      <c r="A124" s="148">
        <v>44957</v>
      </c>
      <c r="B124" s="77"/>
      <c r="C124" s="144">
        <v>27192</v>
      </c>
      <c r="D124" s="66" t="s">
        <v>734</v>
      </c>
      <c r="E124" s="73"/>
      <c r="F124" s="65">
        <v>1841389.75</v>
      </c>
      <c r="H124" s="167"/>
    </row>
    <row r="125" spans="1:8" ht="15.75">
      <c r="C125" s="74"/>
      <c r="D125" s="134" t="s">
        <v>28</v>
      </c>
      <c r="E125" s="73"/>
      <c r="F125" s="135">
        <f>SUM(F123:F124)</f>
        <v>1958909.75</v>
      </c>
    </row>
    <row r="126" spans="1:8" ht="15.75">
      <c r="C126" s="74"/>
      <c r="D126" s="134"/>
      <c r="E126" s="73"/>
      <c r="F126" s="136"/>
    </row>
    <row r="127" spans="1:8" ht="15.75">
      <c r="C127" s="74"/>
      <c r="D127" s="134"/>
      <c r="E127" s="73"/>
      <c r="F127" s="136"/>
    </row>
    <row r="128" spans="1:8">
      <c r="C128" s="74"/>
      <c r="D128" s="138" t="s">
        <v>40</v>
      </c>
      <c r="E128" s="73"/>
      <c r="F128" s="136"/>
    </row>
    <row r="129" spans="1:8">
      <c r="A129" s="148">
        <v>44936</v>
      </c>
      <c r="C129" s="144">
        <v>29234592424</v>
      </c>
      <c r="D129" s="64" t="s">
        <v>651</v>
      </c>
      <c r="E129" s="73"/>
      <c r="F129" s="152">
        <v>295500</v>
      </c>
      <c r="H129" s="75"/>
    </row>
    <row r="130" spans="1:8">
      <c r="A130" s="148">
        <v>44931</v>
      </c>
      <c r="B130" s="77"/>
      <c r="C130" s="144">
        <v>27553</v>
      </c>
      <c r="D130" s="64" t="s">
        <v>74</v>
      </c>
      <c r="E130" s="73"/>
      <c r="F130" s="152">
        <v>110740</v>
      </c>
      <c r="H130" s="75"/>
    </row>
    <row r="131" spans="1:8">
      <c r="A131" s="148">
        <v>44938</v>
      </c>
      <c r="B131" s="77"/>
      <c r="C131" s="144">
        <v>27602</v>
      </c>
      <c r="D131" s="64" t="s">
        <v>74</v>
      </c>
      <c r="E131" s="73"/>
      <c r="F131" s="152">
        <v>398120</v>
      </c>
      <c r="H131" s="75"/>
    </row>
    <row r="132" spans="1:8">
      <c r="A132" s="148">
        <v>44936</v>
      </c>
      <c r="B132" s="77"/>
      <c r="C132" s="168">
        <v>929234592424</v>
      </c>
      <c r="D132" s="66" t="s">
        <v>647</v>
      </c>
      <c r="E132" s="73"/>
      <c r="F132" s="152">
        <v>443.25</v>
      </c>
      <c r="H132" s="75"/>
    </row>
    <row r="133" spans="1:8" ht="15.75">
      <c r="C133" s="74"/>
      <c r="D133" s="134" t="s">
        <v>28</v>
      </c>
      <c r="E133" s="73"/>
      <c r="F133" s="135">
        <f>SUM(F129:F132)</f>
        <v>804803.25</v>
      </c>
      <c r="G133" s="75"/>
    </row>
    <row r="134" spans="1:8" ht="15.75">
      <c r="C134" s="74"/>
      <c r="D134" s="134"/>
      <c r="E134" s="73"/>
      <c r="F134" s="136"/>
    </row>
    <row r="135" spans="1:8">
      <c r="C135" s="74"/>
      <c r="E135" s="73"/>
    </row>
    <row r="136" spans="1:8">
      <c r="C136" s="74"/>
      <c r="D136" s="121" t="s">
        <v>87</v>
      </c>
      <c r="E136" s="73"/>
    </row>
    <row r="137" spans="1:8">
      <c r="A137" s="146">
        <v>44957</v>
      </c>
      <c r="B137" s="77"/>
      <c r="C137" s="140"/>
      <c r="D137" s="139" t="s">
        <v>41</v>
      </c>
      <c r="E137" s="73"/>
      <c r="F137" s="127">
        <v>701039.7699999999</v>
      </c>
    </row>
    <row r="138" spans="1:8">
      <c r="A138" s="146">
        <v>44957</v>
      </c>
      <c r="C138" s="77"/>
      <c r="D138" s="128" t="s">
        <v>42</v>
      </c>
      <c r="E138" s="73"/>
      <c r="F138" s="65">
        <v>48175</v>
      </c>
    </row>
    <row r="139" spans="1:8">
      <c r="A139" s="146">
        <v>44957</v>
      </c>
      <c r="C139" s="74"/>
      <c r="D139" s="128" t="s">
        <v>88</v>
      </c>
      <c r="E139" s="73"/>
      <c r="F139" s="129">
        <v>435999.32000000012</v>
      </c>
    </row>
    <row r="140" spans="1:8" ht="15.75">
      <c r="C140" s="74"/>
      <c r="D140" s="134" t="s">
        <v>28</v>
      </c>
      <c r="E140" s="73"/>
      <c r="F140" s="141">
        <f>SUM(F137:F139)</f>
        <v>1185214.0900000001</v>
      </c>
    </row>
    <row r="141" spans="1:8">
      <c r="C141" s="74"/>
      <c r="E141" s="73"/>
    </row>
    <row r="143" spans="1:8" ht="15.75" thickBot="1">
      <c r="D143" s="142" t="s">
        <v>89</v>
      </c>
      <c r="F143" s="143">
        <f>+F140+F133+F118+F104+F125</f>
        <v>236174600.85999995</v>
      </c>
      <c r="H143" s="75"/>
    </row>
    <row r="144" spans="1:8" ht="15.75" thickTop="1"/>
    <row r="145" spans="1:7">
      <c r="D145" s="128"/>
      <c r="G145" s="75"/>
    </row>
    <row r="146" spans="1:7">
      <c r="D146" s="128"/>
      <c r="F146" s="129"/>
    </row>
    <row r="147" spans="1:7">
      <c r="F147" s="129"/>
    </row>
    <row r="148" spans="1:7">
      <c r="A148" s="147"/>
      <c r="B148" s="147"/>
      <c r="C148" s="76"/>
      <c r="E148" s="77"/>
      <c r="F148" s="75"/>
    </row>
    <row r="149" spans="1:7">
      <c r="A149" s="147"/>
      <c r="B149" s="147"/>
      <c r="C149" s="76"/>
      <c r="E149" s="77"/>
      <c r="F149" s="75"/>
    </row>
    <row r="150" spans="1:7">
      <c r="A150" s="147"/>
      <c r="B150" s="147"/>
      <c r="C150" s="76"/>
      <c r="E150" s="77"/>
      <c r="F150" s="75"/>
    </row>
    <row r="151" spans="1:7">
      <c r="A151" s="147"/>
      <c r="B151" s="147"/>
      <c r="C151" s="76"/>
      <c r="E151" s="77"/>
      <c r="F151" s="75"/>
    </row>
    <row r="152" spans="1:7">
      <c r="A152" s="147"/>
      <c r="B152" s="147"/>
      <c r="C152" s="76"/>
      <c r="E152" s="77"/>
      <c r="F152" s="75"/>
    </row>
    <row r="153" spans="1:7">
      <c r="A153" s="147"/>
      <c r="B153" s="147"/>
      <c r="C153" s="76"/>
      <c r="E153" s="77"/>
      <c r="F153" s="75"/>
    </row>
    <row r="154" spans="1:7">
      <c r="A154" s="147"/>
      <c r="B154" s="147"/>
      <c r="C154" s="76"/>
      <c r="E154" s="77"/>
      <c r="F154" s="75"/>
    </row>
    <row r="155" spans="1:7">
      <c r="A155" s="147"/>
      <c r="B155" s="147"/>
      <c r="C155" s="76"/>
      <c r="E155" s="77"/>
      <c r="F155" s="75"/>
    </row>
    <row r="156" spans="1:7">
      <c r="A156" s="147"/>
      <c r="B156" s="147"/>
      <c r="C156" s="76"/>
      <c r="E156" s="77"/>
      <c r="F156" s="75"/>
    </row>
    <row r="157" spans="1:7">
      <c r="A157" s="147"/>
      <c r="B157" s="147"/>
      <c r="C157" s="76"/>
      <c r="E157" s="77"/>
      <c r="F157" s="75"/>
    </row>
    <row r="158" spans="1:7">
      <c r="A158" s="147"/>
      <c r="B158" s="147"/>
      <c r="C158" s="76"/>
      <c r="E158" s="77"/>
      <c r="F158" s="75"/>
    </row>
    <row r="159" spans="1:7">
      <c r="A159" s="147"/>
      <c r="B159" s="147"/>
      <c r="C159" s="76"/>
      <c r="E159" s="77"/>
      <c r="F159" s="75"/>
    </row>
    <row r="160" spans="1:7">
      <c r="A160" s="147"/>
      <c r="B160" s="147"/>
      <c r="C160" s="76"/>
      <c r="E160" s="77"/>
      <c r="F160" s="75"/>
    </row>
    <row r="161" spans="1:6">
      <c r="A161" s="147"/>
      <c r="B161" s="147"/>
      <c r="C161" s="76"/>
      <c r="E161" s="77"/>
      <c r="F161" s="75"/>
    </row>
    <row r="162" spans="1:6">
      <c r="A162" s="147"/>
      <c r="B162" s="147"/>
      <c r="C162" s="76"/>
      <c r="E162" s="77"/>
      <c r="F162" s="75"/>
    </row>
    <row r="163" spans="1:6">
      <c r="A163" s="147"/>
      <c r="B163" s="147"/>
      <c r="C163" s="76"/>
      <c r="E163" s="77"/>
      <c r="F163" s="75"/>
    </row>
    <row r="164" spans="1:6">
      <c r="A164" s="147"/>
      <c r="B164" s="147"/>
      <c r="C164" s="76"/>
      <c r="E164" s="77"/>
      <c r="F164" s="75"/>
    </row>
    <row r="165" spans="1:6">
      <c r="A165" s="147"/>
      <c r="B165" s="147"/>
      <c r="C165" s="76"/>
      <c r="E165" s="77"/>
      <c r="F165" s="75"/>
    </row>
    <row r="166" spans="1:6">
      <c r="A166" s="147"/>
      <c r="B166" s="147"/>
      <c r="C166" s="76"/>
      <c r="E166" s="77"/>
      <c r="F166" s="75"/>
    </row>
    <row r="167" spans="1:6">
      <c r="A167" s="147"/>
      <c r="B167" s="147"/>
      <c r="C167" s="76"/>
      <c r="E167" s="77"/>
      <c r="F167" s="75"/>
    </row>
    <row r="168" spans="1:6">
      <c r="A168" s="147"/>
      <c r="B168" s="147"/>
      <c r="C168" s="76"/>
      <c r="E168" s="77"/>
      <c r="F168" s="75"/>
    </row>
    <row r="169" spans="1:6">
      <c r="A169" s="147"/>
      <c r="B169" s="147"/>
      <c r="C169" s="76"/>
      <c r="E169" s="77"/>
      <c r="F169" s="75"/>
    </row>
    <row r="170" spans="1:6">
      <c r="A170" s="147"/>
      <c r="B170" s="147"/>
      <c r="C170" s="76"/>
      <c r="E170" s="77"/>
      <c r="F170" s="75"/>
    </row>
    <row r="171" spans="1:6">
      <c r="A171" s="147"/>
      <c r="B171" s="147"/>
      <c r="C171" s="76"/>
      <c r="E171" s="77"/>
      <c r="F171" s="75"/>
    </row>
    <row r="172" spans="1:6">
      <c r="A172" s="147"/>
      <c r="B172" s="147"/>
      <c r="C172" s="76"/>
      <c r="E172" s="77"/>
      <c r="F172" s="75"/>
    </row>
    <row r="173" spans="1:6">
      <c r="A173" s="147"/>
      <c r="B173" s="147"/>
      <c r="C173" s="76"/>
      <c r="E173" s="77"/>
      <c r="F173" s="75"/>
    </row>
    <row r="174" spans="1:6">
      <c r="A174" s="147"/>
      <c r="B174" s="147"/>
      <c r="C174" s="76"/>
      <c r="E174" s="77"/>
      <c r="F174" s="75"/>
    </row>
    <row r="175" spans="1:6">
      <c r="A175" s="147"/>
      <c r="B175" s="147"/>
      <c r="C175" s="76"/>
      <c r="E175" s="77"/>
      <c r="F175" s="75"/>
    </row>
    <row r="176" spans="1:6">
      <c r="A176" s="147"/>
      <c r="B176" s="147"/>
      <c r="C176" s="76"/>
      <c r="E176" s="77"/>
      <c r="F176" s="75"/>
    </row>
    <row r="177" spans="1:6">
      <c r="A177" s="147"/>
      <c r="B177" s="147"/>
      <c r="C177" s="76"/>
      <c r="E177" s="77"/>
      <c r="F177" s="75"/>
    </row>
    <row r="178" spans="1:6">
      <c r="A178" s="147"/>
      <c r="B178" s="147"/>
      <c r="C178" s="76"/>
      <c r="E178" s="77"/>
      <c r="F178" s="75"/>
    </row>
    <row r="179" spans="1:6">
      <c r="A179" s="147"/>
      <c r="B179" s="147"/>
      <c r="C179" s="76"/>
      <c r="E179" s="77"/>
      <c r="F179" s="75"/>
    </row>
    <row r="180" spans="1:6">
      <c r="A180" s="147"/>
      <c r="B180" s="147"/>
      <c r="C180" s="76"/>
      <c r="E180" s="77"/>
      <c r="F180" s="75"/>
    </row>
    <row r="181" spans="1:6">
      <c r="A181" s="147"/>
      <c r="B181" s="147"/>
      <c r="C181" s="76"/>
      <c r="E181" s="77"/>
      <c r="F181" s="75"/>
    </row>
    <row r="182" spans="1:6">
      <c r="A182" s="147"/>
      <c r="B182" s="147"/>
      <c r="C182" s="76"/>
      <c r="E182" s="77"/>
      <c r="F182" s="75"/>
    </row>
    <row r="183" spans="1:6">
      <c r="A183" s="147"/>
      <c r="B183" s="147"/>
      <c r="C183" s="76"/>
      <c r="E183" s="77"/>
      <c r="F183" s="75"/>
    </row>
    <row r="184" spans="1:6">
      <c r="A184" s="147"/>
      <c r="B184" s="147"/>
      <c r="C184" s="76"/>
      <c r="E184" s="77"/>
      <c r="F184" s="75"/>
    </row>
    <row r="185" spans="1:6">
      <c r="A185" s="147"/>
      <c r="B185" s="147"/>
      <c r="C185" s="76"/>
      <c r="E185" s="77"/>
      <c r="F185" s="75"/>
    </row>
    <row r="186" spans="1:6">
      <c r="A186" s="147"/>
      <c r="B186" s="147"/>
      <c r="C186" s="76"/>
      <c r="E186" s="77"/>
      <c r="F186" s="75"/>
    </row>
    <row r="187" spans="1:6">
      <c r="A187" s="147"/>
      <c r="B187" s="147"/>
      <c r="C187" s="76"/>
      <c r="E187" s="77"/>
      <c r="F187" s="75"/>
    </row>
    <row r="188" spans="1:6">
      <c r="A188" s="147"/>
      <c r="B188" s="147"/>
      <c r="C188" s="76"/>
      <c r="E188" s="77"/>
      <c r="F188" s="75"/>
    </row>
    <row r="189" spans="1:6">
      <c r="A189" s="147"/>
      <c r="B189" s="147"/>
      <c r="C189" s="76"/>
      <c r="E189" s="77"/>
      <c r="F189" s="75"/>
    </row>
    <row r="190" spans="1:6">
      <c r="A190" s="147"/>
      <c r="B190" s="147"/>
      <c r="C190" s="76"/>
      <c r="E190" s="77"/>
      <c r="F190" s="75"/>
    </row>
    <row r="191" spans="1:6">
      <c r="A191" s="147"/>
      <c r="B191" s="147"/>
      <c r="C191" s="76"/>
      <c r="E191" s="77"/>
      <c r="F191" s="75"/>
    </row>
    <row r="192" spans="1:6">
      <c r="A192" s="147"/>
      <c r="B192" s="147"/>
      <c r="C192" s="76"/>
      <c r="E192" s="77"/>
      <c r="F192" s="75"/>
    </row>
    <row r="193" spans="1:6">
      <c r="A193" s="147"/>
      <c r="B193" s="147"/>
      <c r="C193" s="76"/>
      <c r="E193" s="77"/>
      <c r="F193" s="75"/>
    </row>
    <row r="194" spans="1:6">
      <c r="A194" s="147"/>
      <c r="B194" s="147"/>
      <c r="C194" s="76"/>
      <c r="E194" s="77"/>
      <c r="F194" s="75"/>
    </row>
    <row r="195" spans="1:6">
      <c r="A195" s="147"/>
      <c r="B195" s="147"/>
      <c r="C195" s="76"/>
      <c r="E195" s="77"/>
      <c r="F195" s="75"/>
    </row>
    <row r="196" spans="1:6">
      <c r="A196" s="147"/>
      <c r="B196" s="147"/>
      <c r="C196" s="76"/>
      <c r="E196" s="77"/>
      <c r="F196" s="75"/>
    </row>
    <row r="197" spans="1:6">
      <c r="A197" s="147"/>
      <c r="B197" s="147"/>
      <c r="C197" s="76"/>
      <c r="E197" s="77"/>
      <c r="F197" s="75"/>
    </row>
    <row r="198" spans="1:6">
      <c r="A198" s="147"/>
      <c r="B198" s="147"/>
      <c r="C198" s="76"/>
      <c r="E198" s="77"/>
      <c r="F198" s="75"/>
    </row>
    <row r="199" spans="1:6">
      <c r="A199" s="147"/>
      <c r="B199" s="147"/>
      <c r="C199" s="76"/>
      <c r="E199" s="77"/>
      <c r="F199" s="75"/>
    </row>
    <row r="200" spans="1:6">
      <c r="A200" s="147"/>
      <c r="B200" s="147"/>
      <c r="C200" s="76"/>
      <c r="E200" s="77"/>
      <c r="F200" s="75"/>
    </row>
    <row r="201" spans="1:6">
      <c r="A201" s="147"/>
      <c r="B201" s="147"/>
      <c r="C201" s="76"/>
      <c r="E201" s="77"/>
      <c r="F201" s="75"/>
    </row>
    <row r="202" spans="1:6">
      <c r="A202" s="147"/>
      <c r="B202" s="147"/>
      <c r="C202" s="76"/>
      <c r="E202" s="77"/>
      <c r="F202" s="75"/>
    </row>
    <row r="203" spans="1:6">
      <c r="A203" s="147"/>
      <c r="B203" s="147"/>
      <c r="C203" s="76"/>
      <c r="E203" s="77"/>
      <c r="F203" s="75"/>
    </row>
    <row r="204" spans="1:6">
      <c r="A204" s="147"/>
      <c r="B204" s="147"/>
      <c r="C204" s="76"/>
      <c r="E204" s="77"/>
      <c r="F204" s="75"/>
    </row>
    <row r="205" spans="1:6">
      <c r="A205" s="147"/>
      <c r="B205" s="147"/>
      <c r="C205" s="76"/>
      <c r="E205" s="77"/>
      <c r="F205" s="75"/>
    </row>
    <row r="206" spans="1:6">
      <c r="A206" s="147"/>
      <c r="B206" s="147"/>
      <c r="C206" s="76"/>
      <c r="E206" s="77"/>
      <c r="F206" s="75"/>
    </row>
    <row r="207" spans="1:6">
      <c r="A207" s="147"/>
      <c r="B207" s="147"/>
      <c r="C207" s="76"/>
      <c r="E207" s="77"/>
      <c r="F207" s="75"/>
    </row>
    <row r="208" spans="1:6">
      <c r="A208" s="147"/>
      <c r="B208" s="147"/>
      <c r="C208" s="76"/>
      <c r="E208" s="77"/>
      <c r="F208" s="75"/>
    </row>
    <row r="209" spans="1:6">
      <c r="A209" s="147"/>
      <c r="B209" s="147"/>
      <c r="C209" s="76"/>
      <c r="E209" s="77"/>
      <c r="F209" s="75"/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9"/>
  <sheetViews>
    <sheetView topLeftCell="A83" workbookViewId="0">
      <selection activeCell="A83" sqref="A1:IV65536"/>
    </sheetView>
  </sheetViews>
  <sheetFormatPr baseColWidth="10" defaultRowHeight="15"/>
  <cols>
    <col min="1" max="1" width="11.28515625" style="63" customWidth="1"/>
    <col min="2" max="2" width="18.140625" style="63" hidden="1" customWidth="1"/>
    <col min="3" max="3" width="78.42578125" style="73" customWidth="1"/>
    <col min="4" max="4" width="19.42578125" style="74" customWidth="1"/>
    <col min="5" max="5" width="16.85546875" style="78" customWidth="1"/>
    <col min="6" max="6" width="19.140625" style="73" customWidth="1"/>
    <col min="7" max="7" width="15.28515625" style="73" customWidth="1"/>
    <col min="8" max="16384" width="11.42578125" style="73"/>
  </cols>
  <sheetData>
    <row r="1" spans="1:5" ht="23.25">
      <c r="A1" s="224" t="s">
        <v>21</v>
      </c>
      <c r="B1" s="224"/>
      <c r="C1" s="224"/>
      <c r="D1" s="224"/>
      <c r="E1" s="224"/>
    </row>
    <row r="2" spans="1:5" ht="20.25">
      <c r="A2" s="225" t="s">
        <v>83</v>
      </c>
      <c r="B2" s="225"/>
      <c r="C2" s="225"/>
      <c r="D2" s="225"/>
      <c r="E2" s="225"/>
    </row>
    <row r="3" spans="1:5" ht="18">
      <c r="A3" s="226" t="s">
        <v>22</v>
      </c>
      <c r="B3" s="226"/>
      <c r="C3" s="226"/>
      <c r="D3" s="226"/>
      <c r="E3" s="226"/>
    </row>
    <row r="4" spans="1:5" ht="15.75">
      <c r="A4" s="227" t="s">
        <v>85</v>
      </c>
      <c r="B4" s="227"/>
      <c r="C4" s="227"/>
      <c r="D4" s="227"/>
      <c r="E4" s="227"/>
    </row>
    <row r="5" spans="1:5">
      <c r="A5" s="228" t="s">
        <v>701</v>
      </c>
      <c r="B5" s="228"/>
      <c r="C5" s="228"/>
      <c r="D5" s="228"/>
      <c r="E5" s="228"/>
    </row>
    <row r="6" spans="1:5">
      <c r="C6" s="128"/>
      <c r="E6" s="129"/>
    </row>
    <row r="7" spans="1:5">
      <c r="A7" s="130" t="s">
        <v>2</v>
      </c>
      <c r="B7" s="130" t="s">
        <v>35</v>
      </c>
      <c r="C7" s="131" t="s">
        <v>36</v>
      </c>
      <c r="D7" s="132" t="s">
        <v>86</v>
      </c>
      <c r="E7" s="133" t="s">
        <v>26</v>
      </c>
    </row>
    <row r="8" spans="1:5">
      <c r="A8" s="122">
        <v>44938</v>
      </c>
      <c r="B8" s="67">
        <v>44942</v>
      </c>
      <c r="C8" s="123" t="s">
        <v>702</v>
      </c>
      <c r="D8" s="68">
        <v>27624</v>
      </c>
      <c r="E8" s="119">
        <v>8186.13</v>
      </c>
    </row>
    <row r="9" spans="1:5">
      <c r="A9" s="122">
        <v>44942</v>
      </c>
      <c r="B9" s="67">
        <v>44943</v>
      </c>
      <c r="C9" s="123" t="s">
        <v>703</v>
      </c>
      <c r="D9" s="68">
        <v>27645</v>
      </c>
      <c r="E9" s="119">
        <v>15672.01</v>
      </c>
    </row>
    <row r="10" spans="1:5">
      <c r="A10" s="122">
        <v>44944</v>
      </c>
      <c r="B10" s="67">
        <v>44946</v>
      </c>
      <c r="C10" s="123" t="s">
        <v>704</v>
      </c>
      <c r="D10" s="68">
        <v>27666</v>
      </c>
      <c r="E10" s="119">
        <v>21715.89</v>
      </c>
    </row>
    <row r="11" spans="1:5">
      <c r="A11" s="122">
        <v>44929</v>
      </c>
      <c r="B11" s="67">
        <v>44932</v>
      </c>
      <c r="C11" s="123" t="s">
        <v>705</v>
      </c>
      <c r="D11" s="68">
        <v>27578</v>
      </c>
      <c r="E11" s="119">
        <v>21922.01</v>
      </c>
    </row>
    <row r="12" spans="1:5">
      <c r="A12" s="122">
        <v>44936</v>
      </c>
      <c r="B12" s="67">
        <v>44938</v>
      </c>
      <c r="C12" s="123" t="s">
        <v>706</v>
      </c>
      <c r="D12" s="68">
        <v>27604</v>
      </c>
      <c r="E12" s="119">
        <v>22500</v>
      </c>
    </row>
    <row r="13" spans="1:5">
      <c r="A13" s="122">
        <v>44938</v>
      </c>
      <c r="B13" s="67">
        <v>44942</v>
      </c>
      <c r="C13" s="123" t="s">
        <v>707</v>
      </c>
      <c r="D13" s="68">
        <v>27621</v>
      </c>
      <c r="E13" s="119">
        <v>25152.28</v>
      </c>
    </row>
    <row r="14" spans="1:5">
      <c r="A14" s="122">
        <v>44943</v>
      </c>
      <c r="B14" s="67">
        <v>44944</v>
      </c>
      <c r="C14" s="123" t="s">
        <v>708</v>
      </c>
      <c r="D14" s="68">
        <v>27660</v>
      </c>
      <c r="E14" s="119">
        <v>36000</v>
      </c>
    </row>
    <row r="15" spans="1:5">
      <c r="A15" s="122">
        <v>44943</v>
      </c>
      <c r="B15" s="67">
        <v>44945</v>
      </c>
      <c r="C15" s="123" t="s">
        <v>106</v>
      </c>
      <c r="D15" s="68">
        <v>27651</v>
      </c>
      <c r="E15" s="119">
        <v>36932.89</v>
      </c>
    </row>
    <row r="16" spans="1:5">
      <c r="A16" s="122">
        <v>44938</v>
      </c>
      <c r="B16" s="67">
        <v>44942</v>
      </c>
      <c r="C16" s="123" t="s">
        <v>709</v>
      </c>
      <c r="D16" s="68">
        <v>27620</v>
      </c>
      <c r="E16" s="119">
        <v>41715.89</v>
      </c>
    </row>
    <row r="17" spans="1:5">
      <c r="A17" s="122">
        <v>44931</v>
      </c>
      <c r="B17" s="67">
        <v>44936</v>
      </c>
      <c r="C17" s="123" t="s">
        <v>710</v>
      </c>
      <c r="D17" s="68">
        <v>27591</v>
      </c>
      <c r="E17" s="119">
        <v>54171.62</v>
      </c>
    </row>
    <row r="18" spans="1:5">
      <c r="A18" s="122">
        <v>44931</v>
      </c>
      <c r="B18" s="67">
        <v>44936</v>
      </c>
      <c r="C18" s="123" t="s">
        <v>0</v>
      </c>
      <c r="D18" s="68">
        <v>27587</v>
      </c>
      <c r="E18" s="119">
        <v>60431</v>
      </c>
    </row>
    <row r="19" spans="1:5">
      <c r="A19" s="122">
        <v>44938</v>
      </c>
      <c r="B19" s="67">
        <v>44942</v>
      </c>
      <c r="C19" s="123" t="s">
        <v>711</v>
      </c>
      <c r="D19" s="68">
        <v>27622</v>
      </c>
      <c r="E19" s="119">
        <v>69764.460000000006</v>
      </c>
    </row>
    <row r="20" spans="1:5">
      <c r="A20" s="122">
        <v>44931</v>
      </c>
      <c r="B20" s="67">
        <v>44936</v>
      </c>
      <c r="C20" s="123" t="s">
        <v>712</v>
      </c>
      <c r="D20" s="68">
        <v>27588</v>
      </c>
      <c r="E20" s="119">
        <v>76192.72</v>
      </c>
    </row>
    <row r="21" spans="1:5">
      <c r="A21" s="122">
        <v>44942</v>
      </c>
      <c r="B21" s="67">
        <v>44943</v>
      </c>
      <c r="C21" s="123" t="s">
        <v>713</v>
      </c>
      <c r="D21" s="68">
        <v>27647</v>
      </c>
      <c r="E21" s="119">
        <v>79386.89</v>
      </c>
    </row>
    <row r="22" spans="1:5">
      <c r="A22" s="122">
        <v>44931</v>
      </c>
      <c r="B22" s="67">
        <v>44936</v>
      </c>
      <c r="C22" s="123" t="s">
        <v>714</v>
      </c>
      <c r="D22" s="68">
        <v>27589</v>
      </c>
      <c r="E22" s="119">
        <v>81436.7</v>
      </c>
    </row>
    <row r="23" spans="1:5">
      <c r="A23" s="122">
        <v>44943</v>
      </c>
      <c r="B23" s="67">
        <v>44946</v>
      </c>
      <c r="C23" s="123" t="s">
        <v>107</v>
      </c>
      <c r="D23" s="68">
        <v>27659</v>
      </c>
      <c r="E23" s="119">
        <v>86903.12</v>
      </c>
    </row>
    <row r="24" spans="1:5">
      <c r="A24" s="122">
        <v>44943</v>
      </c>
      <c r="B24" s="67">
        <v>44946</v>
      </c>
      <c r="C24" s="123" t="s">
        <v>715</v>
      </c>
      <c r="D24" s="68">
        <v>27657</v>
      </c>
      <c r="E24" s="119">
        <v>90400</v>
      </c>
    </row>
    <row r="25" spans="1:5">
      <c r="A25" s="122">
        <v>44943</v>
      </c>
      <c r="B25" s="67">
        <v>44946</v>
      </c>
      <c r="C25" s="123" t="s">
        <v>716</v>
      </c>
      <c r="D25" s="68">
        <v>27658</v>
      </c>
      <c r="E25" s="119">
        <v>90400</v>
      </c>
    </row>
    <row r="26" spans="1:5">
      <c r="A26" s="122">
        <v>44936</v>
      </c>
      <c r="B26" s="67">
        <v>44937</v>
      </c>
      <c r="C26" s="123" t="s">
        <v>717</v>
      </c>
      <c r="D26" s="68">
        <v>27603</v>
      </c>
      <c r="E26" s="119">
        <v>107331</v>
      </c>
    </row>
    <row r="27" spans="1:5">
      <c r="A27" s="122">
        <v>44931</v>
      </c>
      <c r="B27" s="67">
        <v>44936</v>
      </c>
      <c r="C27" s="123" t="s">
        <v>126</v>
      </c>
      <c r="D27" s="68">
        <v>27592</v>
      </c>
      <c r="E27" s="119">
        <v>117520</v>
      </c>
    </row>
    <row r="28" spans="1:5">
      <c r="A28" s="122">
        <v>44937</v>
      </c>
      <c r="B28" s="67">
        <v>44939</v>
      </c>
      <c r="C28" s="123" t="s">
        <v>108</v>
      </c>
      <c r="D28" s="68">
        <v>27616</v>
      </c>
      <c r="E28" s="119">
        <v>123096.76</v>
      </c>
    </row>
    <row r="29" spans="1:5">
      <c r="A29" s="122">
        <v>44936</v>
      </c>
      <c r="B29" s="67">
        <v>44938</v>
      </c>
      <c r="C29" s="123" t="s">
        <v>130</v>
      </c>
      <c r="D29" s="68">
        <v>27612</v>
      </c>
      <c r="E29" s="119">
        <v>158266.70000000001</v>
      </c>
    </row>
    <row r="30" spans="1:5">
      <c r="A30" s="122">
        <v>44942</v>
      </c>
      <c r="B30" s="67">
        <v>44943</v>
      </c>
      <c r="C30" s="123" t="s">
        <v>94</v>
      </c>
      <c r="D30" s="68">
        <v>27646</v>
      </c>
      <c r="E30" s="119">
        <v>164146.60999999999</v>
      </c>
    </row>
    <row r="31" spans="1:5">
      <c r="A31" s="122">
        <v>44938</v>
      </c>
      <c r="B31" s="67">
        <v>44942</v>
      </c>
      <c r="C31" s="123" t="s">
        <v>718</v>
      </c>
      <c r="D31" s="68">
        <v>27623</v>
      </c>
      <c r="E31" s="119">
        <v>171406.7</v>
      </c>
    </row>
    <row r="32" spans="1:5">
      <c r="A32" s="122">
        <v>44939</v>
      </c>
      <c r="B32" s="67">
        <v>44943</v>
      </c>
      <c r="C32" s="123" t="s">
        <v>131</v>
      </c>
      <c r="D32" s="68">
        <v>27632</v>
      </c>
      <c r="E32" s="119">
        <v>221342.4</v>
      </c>
    </row>
    <row r="33" spans="1:5">
      <c r="A33" s="122">
        <v>44932</v>
      </c>
      <c r="B33" s="67">
        <v>44937</v>
      </c>
      <c r="C33" s="123" t="s">
        <v>719</v>
      </c>
      <c r="D33" s="68">
        <v>27597</v>
      </c>
      <c r="E33" s="119">
        <v>237441.46</v>
      </c>
    </row>
    <row r="34" spans="1:5">
      <c r="A34" s="122">
        <v>44937</v>
      </c>
      <c r="B34" s="67">
        <v>44939</v>
      </c>
      <c r="C34" s="123" t="s">
        <v>720</v>
      </c>
      <c r="D34" s="68">
        <v>27618</v>
      </c>
      <c r="E34" s="119">
        <v>252667.1</v>
      </c>
    </row>
    <row r="35" spans="1:5">
      <c r="A35" s="122">
        <v>44943</v>
      </c>
      <c r="B35" s="67">
        <v>44949</v>
      </c>
      <c r="C35" s="123" t="s">
        <v>91</v>
      </c>
      <c r="D35" s="68">
        <v>27663</v>
      </c>
      <c r="E35" s="119">
        <v>259638</v>
      </c>
    </row>
    <row r="36" spans="1:5">
      <c r="A36" s="122">
        <v>44931</v>
      </c>
      <c r="B36" s="67">
        <v>44936</v>
      </c>
      <c r="C36" s="123" t="s">
        <v>721</v>
      </c>
      <c r="D36" s="68">
        <v>27590</v>
      </c>
      <c r="E36" s="119">
        <v>264380.48</v>
      </c>
    </row>
    <row r="37" spans="1:5">
      <c r="A37" s="122">
        <v>44943</v>
      </c>
      <c r="B37" s="67">
        <v>44946</v>
      </c>
      <c r="C37" s="123" t="s">
        <v>722</v>
      </c>
      <c r="D37" s="68">
        <v>27656</v>
      </c>
      <c r="E37" s="119">
        <v>271200</v>
      </c>
    </row>
    <row r="38" spans="1:5">
      <c r="A38" s="122">
        <v>44943</v>
      </c>
      <c r="B38" s="67">
        <v>44946</v>
      </c>
      <c r="C38" s="123" t="s">
        <v>37</v>
      </c>
      <c r="D38" s="68">
        <v>27661</v>
      </c>
      <c r="E38" s="119">
        <v>279960</v>
      </c>
    </row>
    <row r="39" spans="1:5">
      <c r="A39" s="122">
        <v>44930</v>
      </c>
      <c r="B39" s="67">
        <v>44932</v>
      </c>
      <c r="C39" s="123" t="s">
        <v>723</v>
      </c>
      <c r="D39" s="68">
        <v>27581</v>
      </c>
      <c r="E39" s="119">
        <v>333000</v>
      </c>
    </row>
    <row r="40" spans="1:5">
      <c r="A40" s="122">
        <v>44930</v>
      </c>
      <c r="B40" s="67">
        <v>44932</v>
      </c>
      <c r="C40" s="123" t="s">
        <v>724</v>
      </c>
      <c r="D40" s="68">
        <v>27580</v>
      </c>
      <c r="E40" s="119">
        <v>355870</v>
      </c>
    </row>
    <row r="41" spans="1:5">
      <c r="A41" s="122">
        <v>44942</v>
      </c>
      <c r="B41" s="67">
        <v>44943</v>
      </c>
      <c r="C41" s="123" t="s">
        <v>725</v>
      </c>
      <c r="D41" s="68">
        <v>27649</v>
      </c>
      <c r="E41" s="119">
        <v>358396.72</v>
      </c>
    </row>
    <row r="42" spans="1:5">
      <c r="A42" s="122">
        <v>44939</v>
      </c>
      <c r="B42" s="67">
        <v>44943</v>
      </c>
      <c r="C42" s="123" t="s">
        <v>109</v>
      </c>
      <c r="D42" s="68">
        <v>27643</v>
      </c>
      <c r="E42" s="119">
        <v>368904</v>
      </c>
    </row>
    <row r="43" spans="1:5">
      <c r="A43" s="122">
        <v>44936</v>
      </c>
      <c r="B43" s="67">
        <v>44939</v>
      </c>
      <c r="C43" s="123" t="s">
        <v>127</v>
      </c>
      <c r="D43" s="68">
        <v>27608</v>
      </c>
      <c r="E43" s="119">
        <v>396662.02</v>
      </c>
    </row>
    <row r="44" spans="1:5">
      <c r="A44" s="122">
        <v>44936</v>
      </c>
      <c r="B44" s="67">
        <v>44937</v>
      </c>
      <c r="C44" s="123" t="s">
        <v>726</v>
      </c>
      <c r="D44" s="68">
        <v>27607</v>
      </c>
      <c r="E44" s="119">
        <v>397571.24</v>
      </c>
    </row>
    <row r="45" spans="1:5">
      <c r="A45" s="122">
        <v>44936</v>
      </c>
      <c r="B45" s="67">
        <v>44939</v>
      </c>
      <c r="C45" s="123" t="s">
        <v>93</v>
      </c>
      <c r="D45" s="68">
        <v>27609</v>
      </c>
      <c r="E45" s="119">
        <v>397582</v>
      </c>
    </row>
    <row r="46" spans="1:5">
      <c r="A46" s="122">
        <v>44949</v>
      </c>
      <c r="B46" s="67">
        <v>44938</v>
      </c>
      <c r="C46" s="123" t="s">
        <v>95</v>
      </c>
      <c r="D46" s="68">
        <v>27697</v>
      </c>
      <c r="E46" s="119">
        <v>398120</v>
      </c>
    </row>
    <row r="47" spans="1:5">
      <c r="A47" s="122">
        <v>44936</v>
      </c>
      <c r="B47" s="67">
        <v>44939</v>
      </c>
      <c r="C47" s="123" t="s">
        <v>125</v>
      </c>
      <c r="D47" s="68">
        <v>27600</v>
      </c>
      <c r="E47" s="119">
        <v>401219.96</v>
      </c>
    </row>
    <row r="48" spans="1:5">
      <c r="A48" s="122">
        <v>44929</v>
      </c>
      <c r="B48" s="67">
        <v>44936</v>
      </c>
      <c r="C48" s="123" t="s">
        <v>727</v>
      </c>
      <c r="D48" s="68">
        <v>27579</v>
      </c>
      <c r="E48" s="119">
        <v>494936.87</v>
      </c>
    </row>
    <row r="49" spans="1:5">
      <c r="A49" s="122">
        <v>44931</v>
      </c>
      <c r="B49" s="67">
        <v>44936</v>
      </c>
      <c r="C49" s="123" t="s">
        <v>0</v>
      </c>
      <c r="D49" s="68">
        <v>27586</v>
      </c>
      <c r="E49" s="119">
        <v>504181.98</v>
      </c>
    </row>
    <row r="50" spans="1:5">
      <c r="A50" s="122">
        <v>44939</v>
      </c>
      <c r="B50" s="67">
        <v>44943</v>
      </c>
      <c r="C50" s="123" t="s">
        <v>99</v>
      </c>
      <c r="D50" s="68">
        <v>27625</v>
      </c>
      <c r="E50" s="119">
        <v>551000</v>
      </c>
    </row>
    <row r="51" spans="1:5">
      <c r="A51" s="122">
        <v>44939</v>
      </c>
      <c r="B51" s="67">
        <v>44943</v>
      </c>
      <c r="C51" s="123" t="s">
        <v>99</v>
      </c>
      <c r="D51" s="68">
        <v>27626</v>
      </c>
      <c r="E51" s="119">
        <v>551000</v>
      </c>
    </row>
    <row r="52" spans="1:5">
      <c r="A52" s="122">
        <v>44936</v>
      </c>
      <c r="B52" s="67">
        <v>44937</v>
      </c>
      <c r="C52" s="123" t="s">
        <v>96</v>
      </c>
      <c r="D52" s="68">
        <v>27605</v>
      </c>
      <c r="E52" s="119">
        <v>597629.51</v>
      </c>
    </row>
    <row r="53" spans="1:5">
      <c r="A53" s="122">
        <v>44943</v>
      </c>
      <c r="B53" s="67">
        <v>44944</v>
      </c>
      <c r="C53" s="123" t="s">
        <v>73</v>
      </c>
      <c r="D53" s="68">
        <v>27652</v>
      </c>
      <c r="E53" s="119">
        <v>613306.48</v>
      </c>
    </row>
    <row r="54" spans="1:5">
      <c r="A54" s="122">
        <v>44943</v>
      </c>
      <c r="B54" s="67">
        <v>44946</v>
      </c>
      <c r="C54" s="123" t="s">
        <v>39</v>
      </c>
      <c r="D54" s="68">
        <v>27662</v>
      </c>
      <c r="E54" s="119">
        <v>630975.93000000005</v>
      </c>
    </row>
    <row r="55" spans="1:5">
      <c r="A55" s="122">
        <v>44937</v>
      </c>
      <c r="B55" s="67">
        <v>44938</v>
      </c>
      <c r="C55" s="123" t="s">
        <v>38</v>
      </c>
      <c r="D55" s="68">
        <v>27619</v>
      </c>
      <c r="E55" s="119">
        <v>720000</v>
      </c>
    </row>
    <row r="56" spans="1:5">
      <c r="A56" s="122">
        <v>44942</v>
      </c>
      <c r="B56" s="67">
        <v>44943</v>
      </c>
      <c r="C56" s="123" t="s">
        <v>109</v>
      </c>
      <c r="D56" s="68">
        <v>27648</v>
      </c>
      <c r="E56" s="119">
        <v>773775</v>
      </c>
    </row>
    <row r="57" spans="1:5">
      <c r="A57" s="122">
        <v>44943</v>
      </c>
      <c r="B57" s="67">
        <v>44944</v>
      </c>
      <c r="C57" s="123" t="s">
        <v>128</v>
      </c>
      <c r="D57" s="68">
        <v>27654</v>
      </c>
      <c r="E57" s="119">
        <v>777278.56</v>
      </c>
    </row>
    <row r="58" spans="1:5">
      <c r="A58" s="122">
        <v>44936</v>
      </c>
      <c r="B58" s="67">
        <v>44937</v>
      </c>
      <c r="C58" s="123" t="s">
        <v>97</v>
      </c>
      <c r="D58" s="68">
        <v>27606</v>
      </c>
      <c r="E58" s="119">
        <v>882550</v>
      </c>
    </row>
    <row r="59" spans="1:5">
      <c r="A59" s="122">
        <v>44937</v>
      </c>
      <c r="B59" s="67">
        <v>44939</v>
      </c>
      <c r="C59" s="123" t="s">
        <v>720</v>
      </c>
      <c r="D59" s="68">
        <v>27617</v>
      </c>
      <c r="E59" s="119">
        <v>911864.41</v>
      </c>
    </row>
    <row r="60" spans="1:5">
      <c r="A60" s="122">
        <v>44942</v>
      </c>
      <c r="B60" s="67">
        <v>44943</v>
      </c>
      <c r="C60" s="123" t="s">
        <v>90</v>
      </c>
      <c r="D60" s="68">
        <v>27650</v>
      </c>
      <c r="E60" s="119">
        <v>973050.42</v>
      </c>
    </row>
    <row r="61" spans="1:5">
      <c r="A61" s="122">
        <v>44936</v>
      </c>
      <c r="B61" s="67">
        <v>44937</v>
      </c>
      <c r="C61" s="123" t="s">
        <v>38</v>
      </c>
      <c r="D61" s="68">
        <v>27614</v>
      </c>
      <c r="E61" s="119">
        <v>1000000</v>
      </c>
    </row>
    <row r="62" spans="1:5">
      <c r="A62" s="122">
        <v>44936</v>
      </c>
      <c r="B62" s="67">
        <v>44939</v>
      </c>
      <c r="C62" s="123" t="s">
        <v>728</v>
      </c>
      <c r="D62" s="68">
        <v>27601</v>
      </c>
      <c r="E62" s="119">
        <v>1004287.5</v>
      </c>
    </row>
    <row r="63" spans="1:5">
      <c r="A63" s="122">
        <v>44939</v>
      </c>
      <c r="B63" s="67">
        <v>44943</v>
      </c>
      <c r="C63" s="123" t="s">
        <v>131</v>
      </c>
      <c r="D63" s="68">
        <v>27633</v>
      </c>
      <c r="E63" s="119">
        <v>1106712</v>
      </c>
    </row>
    <row r="64" spans="1:5">
      <c r="A64" s="122">
        <v>44945</v>
      </c>
      <c r="B64" s="67">
        <v>44949</v>
      </c>
      <c r="C64" s="123" t="s">
        <v>729</v>
      </c>
      <c r="D64" s="68">
        <v>27669</v>
      </c>
      <c r="E64" s="119">
        <v>1127208.25</v>
      </c>
    </row>
    <row r="65" spans="1:5">
      <c r="A65" s="122">
        <v>44949</v>
      </c>
      <c r="B65" s="67">
        <v>44949</v>
      </c>
      <c r="C65" s="123" t="s">
        <v>38</v>
      </c>
      <c r="D65" s="68">
        <v>27682</v>
      </c>
      <c r="E65" s="119">
        <v>1200000</v>
      </c>
    </row>
    <row r="66" spans="1:5">
      <c r="A66" s="122">
        <v>44931</v>
      </c>
      <c r="B66" s="67">
        <v>44937</v>
      </c>
      <c r="C66" s="123" t="s">
        <v>730</v>
      </c>
      <c r="D66" s="68">
        <v>27593</v>
      </c>
      <c r="E66" s="119">
        <v>1292000</v>
      </c>
    </row>
    <row r="67" spans="1:5">
      <c r="A67" s="122">
        <v>44939</v>
      </c>
      <c r="B67" s="67">
        <v>44943</v>
      </c>
      <c r="C67" s="123" t="s">
        <v>111</v>
      </c>
      <c r="D67" s="68">
        <v>27636</v>
      </c>
      <c r="E67" s="119">
        <v>1317333.31</v>
      </c>
    </row>
    <row r="68" spans="1:5">
      <c r="A68" s="122">
        <v>44939</v>
      </c>
      <c r="B68" s="67">
        <v>44943</v>
      </c>
      <c r="C68" s="123" t="s">
        <v>111</v>
      </c>
      <c r="D68" s="68">
        <v>27642</v>
      </c>
      <c r="E68" s="119">
        <v>1317333.31</v>
      </c>
    </row>
    <row r="69" spans="1:5">
      <c r="A69" s="122">
        <v>44943</v>
      </c>
      <c r="B69" s="67">
        <v>44949</v>
      </c>
      <c r="C69" s="123" t="s">
        <v>91</v>
      </c>
      <c r="D69" s="68">
        <v>27664</v>
      </c>
      <c r="E69" s="119">
        <v>1400036.07</v>
      </c>
    </row>
    <row r="70" spans="1:5">
      <c r="A70" s="122">
        <v>44930</v>
      </c>
      <c r="B70" s="67">
        <v>44931</v>
      </c>
      <c r="C70" s="123" t="s">
        <v>38</v>
      </c>
      <c r="D70" s="68">
        <v>27582</v>
      </c>
      <c r="E70" s="119">
        <v>1425000</v>
      </c>
    </row>
    <row r="71" spans="1:5">
      <c r="A71" s="122">
        <v>44939</v>
      </c>
      <c r="B71" s="67">
        <v>44943</v>
      </c>
      <c r="C71" s="123" t="s">
        <v>731</v>
      </c>
      <c r="D71" s="68">
        <v>27640</v>
      </c>
      <c r="E71" s="119">
        <v>1456666.62</v>
      </c>
    </row>
    <row r="72" spans="1:5">
      <c r="A72" s="122">
        <v>44939</v>
      </c>
      <c r="B72" s="67">
        <v>44943</v>
      </c>
      <c r="C72" s="123" t="s">
        <v>731</v>
      </c>
      <c r="D72" s="68">
        <v>27641</v>
      </c>
      <c r="E72" s="119">
        <v>1456666.62</v>
      </c>
    </row>
    <row r="73" spans="1:5">
      <c r="A73" s="122">
        <v>44939</v>
      </c>
      <c r="B73" s="67">
        <v>44939</v>
      </c>
      <c r="C73" s="123" t="s">
        <v>38</v>
      </c>
      <c r="D73" s="68">
        <v>27638</v>
      </c>
      <c r="E73" s="119">
        <v>1500000</v>
      </c>
    </row>
    <row r="74" spans="1:5">
      <c r="A74" s="122">
        <v>44939</v>
      </c>
      <c r="B74" s="67">
        <v>44943</v>
      </c>
      <c r="C74" s="123" t="s">
        <v>79</v>
      </c>
      <c r="D74" s="68">
        <v>27627</v>
      </c>
      <c r="E74" s="119">
        <v>1980074.72</v>
      </c>
    </row>
    <row r="75" spans="1:5">
      <c r="A75" s="122">
        <v>44939</v>
      </c>
      <c r="B75" s="67">
        <v>44943</v>
      </c>
      <c r="C75" s="123" t="s">
        <v>79</v>
      </c>
      <c r="D75" s="68">
        <v>27630</v>
      </c>
      <c r="E75" s="119">
        <v>2067833.62</v>
      </c>
    </row>
    <row r="76" spans="1:5">
      <c r="A76" s="122">
        <v>44949</v>
      </c>
      <c r="B76" s="67">
        <v>44949</v>
      </c>
      <c r="C76" s="123" t="s">
        <v>38</v>
      </c>
      <c r="D76" s="68">
        <v>27683</v>
      </c>
      <c r="E76" s="119">
        <v>2346500</v>
      </c>
    </row>
    <row r="77" spans="1:5">
      <c r="A77" s="122">
        <v>44939</v>
      </c>
      <c r="B77" s="67">
        <v>44943</v>
      </c>
      <c r="C77" s="123" t="s">
        <v>78</v>
      </c>
      <c r="D77" s="68">
        <v>27629</v>
      </c>
      <c r="E77" s="119">
        <v>2402809.66</v>
      </c>
    </row>
    <row r="78" spans="1:5">
      <c r="A78" s="122">
        <v>44939</v>
      </c>
      <c r="B78" s="67">
        <v>44943</v>
      </c>
      <c r="C78" s="123" t="s">
        <v>78</v>
      </c>
      <c r="D78" s="68">
        <v>27628</v>
      </c>
      <c r="E78" s="119">
        <v>2407933.3199999998</v>
      </c>
    </row>
    <row r="79" spans="1:5">
      <c r="A79" s="122">
        <v>44939</v>
      </c>
      <c r="B79" s="67">
        <v>44943</v>
      </c>
      <c r="C79" s="123" t="s">
        <v>110</v>
      </c>
      <c r="D79" s="68">
        <v>27634</v>
      </c>
      <c r="E79" s="119">
        <v>2413105.2799999998</v>
      </c>
    </row>
    <row r="80" spans="1:5">
      <c r="A80" s="122">
        <v>44939</v>
      </c>
      <c r="B80" s="67">
        <v>44943</v>
      </c>
      <c r="C80" s="123" t="s">
        <v>110</v>
      </c>
      <c r="D80" s="68">
        <v>27635</v>
      </c>
      <c r="E80" s="119">
        <v>2487416.39</v>
      </c>
    </row>
    <row r="81" spans="1:5">
      <c r="A81" s="122">
        <v>44936</v>
      </c>
      <c r="B81" s="67">
        <v>44937</v>
      </c>
      <c r="C81" s="123" t="s">
        <v>38</v>
      </c>
      <c r="D81" s="68">
        <v>27615</v>
      </c>
      <c r="E81" s="119">
        <v>2500000</v>
      </c>
    </row>
    <row r="82" spans="1:5">
      <c r="A82" s="122">
        <v>44944</v>
      </c>
      <c r="B82" s="67">
        <v>44945</v>
      </c>
      <c r="C82" s="123" t="s">
        <v>38</v>
      </c>
      <c r="D82" s="68">
        <v>27667</v>
      </c>
      <c r="E82" s="119">
        <v>2718900</v>
      </c>
    </row>
    <row r="83" spans="1:5">
      <c r="A83" s="122" t="s">
        <v>738</v>
      </c>
      <c r="B83" s="67">
        <v>44943</v>
      </c>
      <c r="C83" s="123" t="s">
        <v>732</v>
      </c>
      <c r="D83" s="68">
        <v>27637</v>
      </c>
      <c r="E83" s="119">
        <v>3274460.01</v>
      </c>
    </row>
    <row r="84" spans="1:5">
      <c r="A84" s="122">
        <v>44939</v>
      </c>
      <c r="B84" s="67">
        <v>44943</v>
      </c>
      <c r="C84" s="123" t="s">
        <v>732</v>
      </c>
      <c r="D84" s="68">
        <v>27639</v>
      </c>
      <c r="E84" s="119">
        <v>3274460.01</v>
      </c>
    </row>
    <row r="85" spans="1:5">
      <c r="A85" s="122">
        <v>44949</v>
      </c>
      <c r="B85" s="67">
        <v>44949</v>
      </c>
      <c r="C85" s="123" t="s">
        <v>38</v>
      </c>
      <c r="D85" s="68">
        <v>27687</v>
      </c>
      <c r="E85" s="119">
        <v>4000000</v>
      </c>
    </row>
    <row r="86" spans="1:5">
      <c r="A86" s="122">
        <v>44936</v>
      </c>
      <c r="B86" s="67">
        <v>44937</v>
      </c>
      <c r="C86" s="123" t="s">
        <v>38</v>
      </c>
      <c r="D86" s="68">
        <v>27611</v>
      </c>
      <c r="E86" s="119">
        <v>4194600</v>
      </c>
    </row>
    <row r="87" spans="1:5">
      <c r="A87" s="122">
        <v>44932</v>
      </c>
      <c r="B87" s="67">
        <v>44937</v>
      </c>
      <c r="C87" s="123" t="s">
        <v>733</v>
      </c>
      <c r="D87" s="68">
        <v>27595</v>
      </c>
      <c r="E87" s="119">
        <v>4613817.5</v>
      </c>
    </row>
    <row r="88" spans="1:5">
      <c r="A88" s="122">
        <v>44945</v>
      </c>
      <c r="B88" s="67">
        <v>44957</v>
      </c>
      <c r="C88" s="123" t="s">
        <v>38</v>
      </c>
      <c r="D88" s="68">
        <v>27670</v>
      </c>
      <c r="E88" s="119">
        <v>5000000</v>
      </c>
    </row>
    <row r="89" spans="1:5">
      <c r="A89" s="122">
        <v>44945</v>
      </c>
      <c r="B89" s="67">
        <v>44957</v>
      </c>
      <c r="C89" s="123" t="s">
        <v>38</v>
      </c>
      <c r="D89" s="68">
        <v>27671</v>
      </c>
      <c r="E89" s="119">
        <v>5000000</v>
      </c>
    </row>
    <row r="90" spans="1:5">
      <c r="A90" s="122">
        <v>44946</v>
      </c>
      <c r="B90" s="67">
        <v>44957</v>
      </c>
      <c r="C90" s="123" t="s">
        <v>38</v>
      </c>
      <c r="D90" s="68">
        <v>27673</v>
      </c>
      <c r="E90" s="119">
        <v>5000000</v>
      </c>
    </row>
    <row r="91" spans="1:5">
      <c r="A91" s="122">
        <v>44946</v>
      </c>
      <c r="B91" s="67">
        <v>44957</v>
      </c>
      <c r="C91" s="123" t="s">
        <v>38</v>
      </c>
      <c r="D91" s="68">
        <v>27674</v>
      </c>
      <c r="E91" s="119">
        <v>5000000</v>
      </c>
    </row>
    <row r="92" spans="1:5">
      <c r="A92" s="122">
        <v>44946</v>
      </c>
      <c r="B92" s="67">
        <v>44946</v>
      </c>
      <c r="C92" s="123" t="s">
        <v>38</v>
      </c>
      <c r="D92" s="68">
        <v>27675</v>
      </c>
      <c r="E92" s="119">
        <v>5000000</v>
      </c>
    </row>
    <row r="93" spans="1:5">
      <c r="A93" s="122">
        <v>44946</v>
      </c>
      <c r="B93" s="67">
        <v>44946</v>
      </c>
      <c r="C93" s="123" t="s">
        <v>38</v>
      </c>
      <c r="D93" s="68">
        <v>27676</v>
      </c>
      <c r="E93" s="119">
        <v>5000000</v>
      </c>
    </row>
    <row r="94" spans="1:5">
      <c r="A94" s="122">
        <v>44930</v>
      </c>
      <c r="B94" s="67">
        <v>44930</v>
      </c>
      <c r="C94" s="123" t="s">
        <v>38</v>
      </c>
      <c r="D94" s="68">
        <v>27584</v>
      </c>
      <c r="E94" s="119">
        <v>5800000</v>
      </c>
    </row>
    <row r="95" spans="1:5">
      <c r="A95" s="122">
        <v>44930</v>
      </c>
      <c r="B95" s="67">
        <v>44931</v>
      </c>
      <c r="C95" s="123" t="s">
        <v>38</v>
      </c>
      <c r="D95" s="68">
        <v>27583</v>
      </c>
      <c r="E95" s="119">
        <v>6150940</v>
      </c>
    </row>
    <row r="96" spans="1:5">
      <c r="A96" s="122">
        <v>44944</v>
      </c>
      <c r="B96" s="67">
        <v>44945</v>
      </c>
      <c r="C96" s="123" t="s">
        <v>38</v>
      </c>
      <c r="D96" s="68">
        <v>27668</v>
      </c>
      <c r="E96" s="119">
        <v>6655015</v>
      </c>
    </row>
    <row r="97" spans="1:10">
      <c r="A97" s="122">
        <v>44946</v>
      </c>
      <c r="B97" s="67">
        <v>44949</v>
      </c>
      <c r="C97" s="123" t="s">
        <v>129</v>
      </c>
      <c r="D97" s="68">
        <v>27672</v>
      </c>
      <c r="E97" s="119">
        <v>6800000</v>
      </c>
    </row>
    <row r="98" spans="1:10">
      <c r="A98" s="122">
        <v>44936</v>
      </c>
      <c r="B98" s="67">
        <v>44937</v>
      </c>
      <c r="C98" s="123" t="s">
        <v>38</v>
      </c>
      <c r="D98" s="68">
        <v>27610</v>
      </c>
      <c r="E98" s="119">
        <v>8911020</v>
      </c>
    </row>
    <row r="99" spans="1:10">
      <c r="A99" s="122">
        <v>44932</v>
      </c>
      <c r="B99" s="67">
        <v>44936</v>
      </c>
      <c r="C99" s="123" t="s">
        <v>100</v>
      </c>
      <c r="D99" s="68">
        <v>27594</v>
      </c>
      <c r="E99" s="119">
        <v>9678000</v>
      </c>
    </row>
    <row r="100" spans="1:10">
      <c r="A100" s="122">
        <v>44939</v>
      </c>
      <c r="B100" s="67">
        <v>44939</v>
      </c>
      <c r="C100" s="123" t="s">
        <v>38</v>
      </c>
      <c r="D100" s="68">
        <v>27631</v>
      </c>
      <c r="E100" s="119">
        <v>10677110</v>
      </c>
    </row>
    <row r="101" spans="1:10">
      <c r="A101" s="122">
        <v>44936</v>
      </c>
      <c r="B101" s="67">
        <v>44937</v>
      </c>
      <c r="C101" s="123" t="s">
        <v>130</v>
      </c>
      <c r="D101" s="68">
        <v>27599</v>
      </c>
      <c r="E101" s="119">
        <v>13721096.220000001</v>
      </c>
    </row>
    <row r="102" spans="1:10">
      <c r="A102" s="122">
        <v>44931</v>
      </c>
      <c r="B102" s="67">
        <v>44936</v>
      </c>
      <c r="C102" s="123" t="s">
        <v>98</v>
      </c>
      <c r="D102" s="68">
        <v>27585</v>
      </c>
      <c r="E102" s="119">
        <v>18102050</v>
      </c>
    </row>
    <row r="103" spans="1:10">
      <c r="A103" s="122">
        <v>44936</v>
      </c>
      <c r="B103" s="67">
        <v>44938</v>
      </c>
      <c r="C103" s="123" t="s">
        <v>130</v>
      </c>
      <c r="D103" s="68">
        <v>27613</v>
      </c>
      <c r="E103" s="119">
        <v>19000000</v>
      </c>
    </row>
    <row r="104" spans="1:10" ht="15.75">
      <c r="C104" s="134" t="s">
        <v>28</v>
      </c>
      <c r="E104" s="135">
        <f>SUM(E8:E103)</f>
        <v>208716541.32999998</v>
      </c>
      <c r="F104" s="75"/>
      <c r="G104" s="75"/>
      <c r="H104" s="75"/>
      <c r="I104" s="75"/>
      <c r="J104" s="75"/>
    </row>
    <row r="105" spans="1:10">
      <c r="E105" s="136"/>
      <c r="G105" s="75"/>
      <c r="H105" s="75"/>
      <c r="I105" s="75"/>
      <c r="J105" s="75"/>
    </row>
    <row r="106" spans="1:10">
      <c r="E106" s="136"/>
      <c r="G106" s="75"/>
      <c r="H106" s="75"/>
      <c r="I106" s="75"/>
      <c r="J106" s="75"/>
    </row>
    <row r="107" spans="1:10" ht="15.75">
      <c r="C107" s="116" t="s">
        <v>29</v>
      </c>
      <c r="E107" s="136"/>
    </row>
    <row r="108" spans="1:10">
      <c r="A108" s="67">
        <v>44950</v>
      </c>
      <c r="B108" s="166"/>
      <c r="C108" s="64" t="s">
        <v>92</v>
      </c>
      <c r="D108" s="144">
        <v>29375056349</v>
      </c>
      <c r="E108" s="65">
        <v>1500000</v>
      </c>
    </row>
    <row r="109" spans="1:10">
      <c r="A109" s="67">
        <v>44949</v>
      </c>
      <c r="B109" s="166"/>
      <c r="C109" s="64" t="s">
        <v>92</v>
      </c>
      <c r="D109" s="144">
        <v>29361330667</v>
      </c>
      <c r="E109" s="65">
        <v>1300000</v>
      </c>
    </row>
    <row r="110" spans="1:10">
      <c r="A110" s="67">
        <v>44946</v>
      </c>
      <c r="B110" s="166"/>
      <c r="C110" s="64" t="s">
        <v>92</v>
      </c>
      <c r="D110" s="144">
        <v>29333478482</v>
      </c>
      <c r="E110" s="65">
        <v>3400000</v>
      </c>
    </row>
    <row r="111" spans="1:10">
      <c r="A111" s="67">
        <v>44945</v>
      </c>
      <c r="B111" s="166"/>
      <c r="C111" s="64" t="s">
        <v>92</v>
      </c>
      <c r="D111" s="144">
        <v>29325034792</v>
      </c>
      <c r="E111" s="65">
        <v>100000</v>
      </c>
    </row>
    <row r="112" spans="1:10">
      <c r="A112" s="67">
        <v>44943</v>
      </c>
      <c r="B112" s="166"/>
      <c r="C112" s="64" t="s">
        <v>92</v>
      </c>
      <c r="D112" s="144">
        <v>29305119558</v>
      </c>
      <c r="E112" s="65">
        <v>2000000</v>
      </c>
    </row>
    <row r="113" spans="1:7">
      <c r="A113" s="67">
        <v>44939</v>
      </c>
      <c r="B113" s="166"/>
      <c r="C113" s="64" t="s">
        <v>92</v>
      </c>
      <c r="D113" s="144">
        <v>29265385370</v>
      </c>
      <c r="E113" s="65">
        <v>5000000</v>
      </c>
    </row>
    <row r="114" spans="1:7">
      <c r="A114" s="67">
        <v>44937</v>
      </c>
      <c r="B114" s="166"/>
      <c r="C114" s="64" t="s">
        <v>92</v>
      </c>
      <c r="D114" s="144">
        <v>29246574924</v>
      </c>
      <c r="E114" s="65">
        <v>150000</v>
      </c>
    </row>
    <row r="115" spans="1:7">
      <c r="A115" s="67">
        <v>44932</v>
      </c>
      <c r="B115" s="166"/>
      <c r="C115" s="64" t="s">
        <v>92</v>
      </c>
      <c r="D115" s="144">
        <v>29204607861</v>
      </c>
      <c r="E115" s="65">
        <v>80000</v>
      </c>
    </row>
    <row r="116" spans="1:7">
      <c r="A116" s="67">
        <v>44932</v>
      </c>
      <c r="B116" s="166"/>
      <c r="C116" s="64" t="s">
        <v>92</v>
      </c>
      <c r="D116" s="144">
        <v>29204210891</v>
      </c>
      <c r="E116" s="65">
        <v>5000000</v>
      </c>
    </row>
    <row r="117" spans="1:7">
      <c r="A117" s="67">
        <v>44930</v>
      </c>
      <c r="B117" s="166"/>
      <c r="C117" s="64" t="s">
        <v>92</v>
      </c>
      <c r="D117" s="144">
        <v>29180214738</v>
      </c>
      <c r="E117" s="113">
        <v>3800000</v>
      </c>
    </row>
    <row r="118" spans="1:7" ht="15.75">
      <c r="A118" s="76"/>
      <c r="C118" s="134" t="s">
        <v>28</v>
      </c>
      <c r="D118" s="77"/>
      <c r="E118" s="137">
        <f>SUM(E108:E117)</f>
        <v>22330000</v>
      </c>
      <c r="G118" s="75"/>
    </row>
    <row r="119" spans="1:7" ht="15.75">
      <c r="C119" s="134"/>
      <c r="E119" s="136"/>
    </row>
    <row r="120" spans="1:7" ht="15.75">
      <c r="C120" s="134"/>
      <c r="E120" s="136"/>
    </row>
    <row r="121" spans="1:7">
      <c r="C121" s="138" t="s">
        <v>112</v>
      </c>
      <c r="E121" s="136"/>
    </row>
    <row r="122" spans="1:7">
      <c r="A122" s="67"/>
      <c r="B122" s="73"/>
      <c r="C122" s="66"/>
      <c r="D122" s="144"/>
      <c r="E122" s="65"/>
    </row>
    <row r="123" spans="1:7">
      <c r="A123" s="67">
        <v>44942</v>
      </c>
      <c r="B123" s="73"/>
      <c r="C123" s="66" t="s">
        <v>734</v>
      </c>
      <c r="D123" s="144">
        <v>27592</v>
      </c>
      <c r="E123" s="65">
        <v>117520</v>
      </c>
    </row>
    <row r="124" spans="1:7">
      <c r="A124" s="67">
        <v>44957</v>
      </c>
      <c r="B124" s="73"/>
      <c r="C124" s="66" t="s">
        <v>734</v>
      </c>
      <c r="D124" s="144">
        <v>27192</v>
      </c>
      <c r="E124" s="65">
        <v>1841389.75</v>
      </c>
      <c r="G124" s="167"/>
    </row>
    <row r="125" spans="1:7" ht="15.75">
      <c r="C125" s="134" t="s">
        <v>28</v>
      </c>
      <c r="E125" s="135">
        <f>SUM(E123:E124)</f>
        <v>1958909.75</v>
      </c>
    </row>
    <row r="126" spans="1:7" ht="15.75">
      <c r="C126" s="134"/>
      <c r="E126" s="136"/>
    </row>
    <row r="127" spans="1:7" ht="15.75">
      <c r="C127" s="134"/>
      <c r="E127" s="136"/>
    </row>
    <row r="128" spans="1:7">
      <c r="C128" s="138" t="s">
        <v>40</v>
      </c>
      <c r="E128" s="136"/>
    </row>
    <row r="129" spans="1:7">
      <c r="A129" s="67">
        <v>44936</v>
      </c>
      <c r="C129" s="64" t="s">
        <v>651</v>
      </c>
      <c r="D129" s="144">
        <v>29234592424</v>
      </c>
      <c r="E129" s="65">
        <v>295500</v>
      </c>
      <c r="G129" s="75"/>
    </row>
    <row r="130" spans="1:7">
      <c r="A130" s="67">
        <v>44931</v>
      </c>
      <c r="B130" s="73"/>
      <c r="C130" s="64" t="s">
        <v>74</v>
      </c>
      <c r="D130" s="144">
        <v>27553</v>
      </c>
      <c r="E130" s="65">
        <v>110740</v>
      </c>
      <c r="G130" s="75"/>
    </row>
    <row r="131" spans="1:7">
      <c r="A131" s="67">
        <v>44938</v>
      </c>
      <c r="B131" s="73"/>
      <c r="C131" s="64" t="s">
        <v>74</v>
      </c>
      <c r="D131" s="144">
        <v>27602</v>
      </c>
      <c r="E131" s="65">
        <v>398120</v>
      </c>
      <c r="G131" s="75"/>
    </row>
    <row r="132" spans="1:7">
      <c r="A132" s="67">
        <v>44936</v>
      </c>
      <c r="B132" s="73"/>
      <c r="C132" s="66" t="s">
        <v>647</v>
      </c>
      <c r="D132" s="168">
        <v>929234592424</v>
      </c>
      <c r="E132" s="65">
        <v>443.25</v>
      </c>
      <c r="G132" s="75"/>
    </row>
    <row r="133" spans="1:7" ht="15.75">
      <c r="C133" s="134" t="s">
        <v>28</v>
      </c>
      <c r="E133" s="135">
        <f>SUM(E129:E132)</f>
        <v>804803.25</v>
      </c>
      <c r="F133" s="75"/>
    </row>
    <row r="134" spans="1:7" ht="15.75">
      <c r="C134" s="134"/>
      <c r="E134" s="136"/>
    </row>
    <row r="136" spans="1:7">
      <c r="C136" s="121" t="s">
        <v>87</v>
      </c>
    </row>
    <row r="137" spans="1:7">
      <c r="A137" s="63">
        <v>44957</v>
      </c>
      <c r="B137" s="166"/>
      <c r="C137" s="139" t="s">
        <v>41</v>
      </c>
      <c r="D137" s="140"/>
      <c r="E137" s="127">
        <v>701039.7699999999</v>
      </c>
    </row>
    <row r="138" spans="1:7">
      <c r="A138" s="63">
        <v>44957</v>
      </c>
      <c r="C138" s="128" t="s">
        <v>42</v>
      </c>
      <c r="D138" s="77"/>
      <c r="E138" s="65">
        <v>48175</v>
      </c>
    </row>
    <row r="139" spans="1:7">
      <c r="A139" s="63">
        <v>44957</v>
      </c>
      <c r="C139" s="128" t="s">
        <v>88</v>
      </c>
      <c r="E139" s="129">
        <v>435999.32000000012</v>
      </c>
    </row>
    <row r="140" spans="1:7" ht="15.75">
      <c r="C140" s="134" t="s">
        <v>28</v>
      </c>
      <c r="E140" s="141">
        <f>SUM(E137:E139)</f>
        <v>1185214.0900000001</v>
      </c>
    </row>
    <row r="143" spans="1:7" ht="15.75" thickBot="1">
      <c r="C143" s="142" t="s">
        <v>89</v>
      </c>
      <c r="E143" s="143">
        <f>+E140+E133+E118+E104+E125</f>
        <v>234995468.41999999</v>
      </c>
      <c r="G143" s="75"/>
    </row>
    <row r="144" spans="1:7" ht="15.75" thickTop="1"/>
    <row r="145" spans="1:6">
      <c r="C145" s="128"/>
      <c r="F145" s="75"/>
    </row>
    <row r="146" spans="1:6">
      <c r="C146" s="128"/>
      <c r="E146" s="129"/>
    </row>
    <row r="147" spans="1:6">
      <c r="E147" s="129"/>
    </row>
    <row r="148" spans="1:6">
      <c r="A148" s="76"/>
      <c r="B148" s="76"/>
      <c r="D148" s="77"/>
      <c r="E148" s="75"/>
    </row>
    <row r="149" spans="1:6">
      <c r="A149" s="76"/>
      <c r="B149" s="76"/>
      <c r="D149" s="77"/>
      <c r="E149" s="75"/>
    </row>
    <row r="150" spans="1:6">
      <c r="A150" s="76"/>
      <c r="B150" s="76"/>
      <c r="D150" s="77"/>
      <c r="E150" s="75"/>
    </row>
    <row r="151" spans="1:6">
      <c r="A151" s="76"/>
      <c r="B151" s="76"/>
      <c r="D151" s="77"/>
      <c r="E151" s="75"/>
    </row>
    <row r="152" spans="1:6">
      <c r="A152" s="76"/>
      <c r="B152" s="76"/>
      <c r="D152" s="77"/>
      <c r="E152" s="75"/>
    </row>
    <row r="153" spans="1:6">
      <c r="A153" s="76"/>
      <c r="B153" s="76"/>
      <c r="D153" s="77"/>
      <c r="E153" s="75"/>
    </row>
    <row r="154" spans="1:6">
      <c r="A154" s="76"/>
      <c r="B154" s="76"/>
      <c r="D154" s="77"/>
      <c r="E154" s="75"/>
    </row>
    <row r="155" spans="1:6">
      <c r="A155" s="76"/>
      <c r="B155" s="76"/>
      <c r="D155" s="77"/>
      <c r="E155" s="75"/>
    </row>
    <row r="156" spans="1:6">
      <c r="A156" s="76"/>
      <c r="B156" s="76"/>
      <c r="D156" s="77"/>
      <c r="E156" s="75"/>
    </row>
    <row r="157" spans="1:6">
      <c r="A157" s="76"/>
      <c r="B157" s="76"/>
      <c r="D157" s="77"/>
      <c r="E157" s="75"/>
    </row>
    <row r="158" spans="1:6">
      <c r="A158" s="76"/>
      <c r="B158" s="76"/>
      <c r="D158" s="77"/>
      <c r="E158" s="75"/>
    </row>
    <row r="159" spans="1:6">
      <c r="A159" s="76"/>
      <c r="B159" s="76"/>
      <c r="D159" s="77"/>
      <c r="E159" s="75"/>
    </row>
    <row r="160" spans="1:6">
      <c r="A160" s="76"/>
      <c r="B160" s="76"/>
      <c r="D160" s="77"/>
      <c r="E160" s="75"/>
    </row>
    <row r="161" spans="1:5">
      <c r="A161" s="76"/>
      <c r="B161" s="76"/>
      <c r="D161" s="77"/>
      <c r="E161" s="75"/>
    </row>
    <row r="162" spans="1:5">
      <c r="A162" s="76"/>
      <c r="B162" s="76"/>
      <c r="D162" s="77"/>
      <c r="E162" s="75"/>
    </row>
    <row r="163" spans="1:5">
      <c r="A163" s="76"/>
      <c r="B163" s="76"/>
      <c r="D163" s="77"/>
      <c r="E163" s="75"/>
    </row>
    <row r="164" spans="1:5">
      <c r="A164" s="76"/>
      <c r="B164" s="76"/>
      <c r="D164" s="77"/>
      <c r="E164" s="75"/>
    </row>
    <row r="165" spans="1:5">
      <c r="A165" s="76"/>
      <c r="B165" s="76"/>
      <c r="D165" s="77"/>
      <c r="E165" s="75"/>
    </row>
    <row r="166" spans="1:5">
      <c r="A166" s="76"/>
      <c r="B166" s="76"/>
      <c r="D166" s="77"/>
      <c r="E166" s="75"/>
    </row>
    <row r="167" spans="1:5">
      <c r="A167" s="76"/>
      <c r="B167" s="76"/>
      <c r="D167" s="77"/>
      <c r="E167" s="75"/>
    </row>
    <row r="168" spans="1:5">
      <c r="A168" s="76"/>
      <c r="B168" s="76"/>
      <c r="D168" s="77"/>
      <c r="E168" s="75"/>
    </row>
    <row r="169" spans="1:5">
      <c r="A169" s="76"/>
      <c r="B169" s="76"/>
      <c r="D169" s="77"/>
      <c r="E169" s="75"/>
    </row>
    <row r="170" spans="1:5">
      <c r="A170" s="76"/>
      <c r="B170" s="76"/>
      <c r="D170" s="77"/>
      <c r="E170" s="75"/>
    </row>
    <row r="171" spans="1:5">
      <c r="A171" s="76"/>
      <c r="B171" s="76"/>
      <c r="D171" s="77"/>
      <c r="E171" s="75"/>
    </row>
    <row r="172" spans="1:5">
      <c r="A172" s="76"/>
      <c r="B172" s="76"/>
      <c r="D172" s="77"/>
      <c r="E172" s="75"/>
    </row>
    <row r="173" spans="1:5">
      <c r="A173" s="76"/>
      <c r="B173" s="76"/>
      <c r="D173" s="77"/>
      <c r="E173" s="75"/>
    </row>
    <row r="174" spans="1:5">
      <c r="A174" s="76"/>
      <c r="B174" s="76"/>
      <c r="D174" s="77"/>
      <c r="E174" s="75"/>
    </row>
    <row r="175" spans="1:5">
      <c r="A175" s="76"/>
      <c r="B175" s="76"/>
      <c r="D175" s="77"/>
      <c r="E175" s="75"/>
    </row>
    <row r="176" spans="1:5">
      <c r="A176" s="76"/>
      <c r="B176" s="76"/>
      <c r="D176" s="77"/>
      <c r="E176" s="75"/>
    </row>
    <row r="177" spans="1:5">
      <c r="A177" s="76"/>
      <c r="B177" s="76"/>
      <c r="D177" s="77"/>
      <c r="E177" s="75"/>
    </row>
    <row r="178" spans="1:5">
      <c r="A178" s="76"/>
      <c r="B178" s="76"/>
      <c r="D178" s="77"/>
      <c r="E178" s="75"/>
    </row>
    <row r="179" spans="1:5">
      <c r="A179" s="76"/>
      <c r="B179" s="76"/>
      <c r="D179" s="77"/>
      <c r="E179" s="75"/>
    </row>
    <row r="180" spans="1:5">
      <c r="A180" s="76"/>
      <c r="B180" s="76"/>
      <c r="D180" s="77"/>
      <c r="E180" s="75"/>
    </row>
    <row r="181" spans="1:5">
      <c r="A181" s="76"/>
      <c r="B181" s="76"/>
      <c r="D181" s="77"/>
      <c r="E181" s="75"/>
    </row>
    <row r="182" spans="1:5">
      <c r="A182" s="76"/>
      <c r="B182" s="76"/>
      <c r="D182" s="77"/>
      <c r="E182" s="75"/>
    </row>
    <row r="183" spans="1:5">
      <c r="A183" s="76"/>
      <c r="B183" s="76"/>
      <c r="D183" s="77"/>
      <c r="E183" s="75"/>
    </row>
    <row r="184" spans="1:5">
      <c r="A184" s="76"/>
      <c r="B184" s="76"/>
      <c r="D184" s="77"/>
      <c r="E184" s="75"/>
    </row>
    <row r="185" spans="1:5">
      <c r="A185" s="76"/>
      <c r="B185" s="76"/>
      <c r="D185" s="77"/>
      <c r="E185" s="75"/>
    </row>
    <row r="186" spans="1:5">
      <c r="A186" s="76"/>
      <c r="B186" s="76"/>
      <c r="D186" s="77"/>
      <c r="E186" s="75"/>
    </row>
    <row r="187" spans="1:5">
      <c r="A187" s="76"/>
      <c r="B187" s="76"/>
      <c r="D187" s="77"/>
      <c r="E187" s="75"/>
    </row>
    <row r="188" spans="1:5">
      <c r="A188" s="76"/>
      <c r="B188" s="76"/>
      <c r="D188" s="77"/>
      <c r="E188" s="75"/>
    </row>
    <row r="189" spans="1:5">
      <c r="A189" s="76"/>
      <c r="B189" s="76"/>
      <c r="D189" s="77"/>
      <c r="E189" s="75"/>
    </row>
    <row r="190" spans="1:5">
      <c r="A190" s="76"/>
      <c r="B190" s="76"/>
      <c r="D190" s="77"/>
      <c r="E190" s="75"/>
    </row>
    <row r="191" spans="1:5">
      <c r="A191" s="76"/>
      <c r="B191" s="76"/>
      <c r="D191" s="77"/>
      <c r="E191" s="75"/>
    </row>
    <row r="192" spans="1:5">
      <c r="A192" s="76"/>
      <c r="B192" s="76"/>
      <c r="D192" s="77"/>
      <c r="E192" s="75"/>
    </row>
    <row r="193" spans="1:5">
      <c r="A193" s="76"/>
      <c r="B193" s="76"/>
      <c r="D193" s="77"/>
      <c r="E193" s="75"/>
    </row>
    <row r="194" spans="1:5">
      <c r="A194" s="76"/>
      <c r="B194" s="76"/>
      <c r="D194" s="77"/>
      <c r="E194" s="75"/>
    </row>
    <row r="195" spans="1:5">
      <c r="A195" s="76"/>
      <c r="B195" s="76"/>
      <c r="D195" s="77"/>
      <c r="E195" s="75"/>
    </row>
    <row r="196" spans="1:5">
      <c r="A196" s="76"/>
      <c r="B196" s="76"/>
      <c r="D196" s="77"/>
      <c r="E196" s="75"/>
    </row>
    <row r="197" spans="1:5">
      <c r="A197" s="76"/>
      <c r="B197" s="76"/>
      <c r="D197" s="77"/>
      <c r="E197" s="75"/>
    </row>
    <row r="198" spans="1:5">
      <c r="A198" s="76"/>
      <c r="B198" s="76"/>
      <c r="D198" s="77"/>
      <c r="E198" s="75"/>
    </row>
    <row r="199" spans="1:5">
      <c r="A199" s="76"/>
      <c r="B199" s="76"/>
      <c r="D199" s="77"/>
      <c r="E199" s="75"/>
    </row>
    <row r="200" spans="1:5">
      <c r="A200" s="76"/>
      <c r="B200" s="76"/>
      <c r="D200" s="77"/>
      <c r="E200" s="75"/>
    </row>
    <row r="201" spans="1:5">
      <c r="A201" s="76"/>
      <c r="B201" s="76"/>
      <c r="D201" s="77"/>
      <c r="E201" s="75"/>
    </row>
    <row r="202" spans="1:5">
      <c r="A202" s="76"/>
      <c r="B202" s="76"/>
      <c r="D202" s="77"/>
      <c r="E202" s="75"/>
    </row>
    <row r="203" spans="1:5">
      <c r="A203" s="76"/>
      <c r="B203" s="76"/>
      <c r="D203" s="77"/>
      <c r="E203" s="75"/>
    </row>
    <row r="204" spans="1:5">
      <c r="A204" s="76"/>
      <c r="B204" s="76"/>
      <c r="D204" s="77"/>
      <c r="E204" s="75"/>
    </row>
    <row r="205" spans="1:5">
      <c r="A205" s="76"/>
      <c r="B205" s="76"/>
      <c r="D205" s="77"/>
      <c r="E205" s="75"/>
    </row>
    <row r="206" spans="1:5">
      <c r="A206" s="76"/>
      <c r="B206" s="76"/>
      <c r="D206" s="77"/>
      <c r="E206" s="75"/>
    </row>
    <row r="207" spans="1:5">
      <c r="A207" s="76"/>
      <c r="B207" s="76"/>
      <c r="D207" s="77"/>
      <c r="E207" s="75"/>
    </row>
    <row r="208" spans="1:5">
      <c r="A208" s="76"/>
      <c r="B208" s="76"/>
      <c r="D208" s="77"/>
      <c r="E208" s="75"/>
    </row>
    <row r="209" spans="1:5">
      <c r="A209" s="76"/>
      <c r="B209" s="76"/>
      <c r="D209" s="77"/>
      <c r="E209" s="75"/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opLeftCell="A46" workbookViewId="0">
      <selection activeCell="D60" sqref="D60:D63"/>
    </sheetView>
  </sheetViews>
  <sheetFormatPr baseColWidth="10" defaultRowHeight="15.75"/>
  <cols>
    <col min="1" max="1" width="11.42578125" style="68" customWidth="1"/>
    <col min="2" max="2" width="19" style="68" customWidth="1"/>
    <col min="3" max="3" width="45.42578125" style="69" bestFit="1" customWidth="1"/>
    <col min="4" max="4" width="17.42578125" style="70" customWidth="1"/>
    <col min="5" max="5" width="14" style="1" customWidth="1"/>
    <col min="6" max="6" width="12.7109375" style="62" bestFit="1" customWidth="1"/>
    <col min="7" max="16384" width="11.42578125" style="1"/>
  </cols>
  <sheetData>
    <row r="1" spans="1:7" ht="23.25">
      <c r="A1" s="224" t="s">
        <v>21</v>
      </c>
      <c r="B1" s="224"/>
      <c r="C1" s="224"/>
      <c r="D1" s="224"/>
    </row>
    <row r="2" spans="1:7" ht="20.25">
      <c r="A2" s="225" t="s">
        <v>83</v>
      </c>
      <c r="B2" s="225"/>
      <c r="C2" s="225"/>
      <c r="D2" s="225"/>
    </row>
    <row r="3" spans="1:7" ht="18">
      <c r="A3" s="226" t="s">
        <v>22</v>
      </c>
      <c r="B3" s="226"/>
      <c r="C3" s="226"/>
      <c r="D3" s="226"/>
    </row>
    <row r="4" spans="1:7">
      <c r="A4" s="229" t="s">
        <v>23</v>
      </c>
      <c r="B4" s="229"/>
      <c r="C4" s="229"/>
      <c r="D4" s="229"/>
    </row>
    <row r="5" spans="1:7" ht="15">
      <c r="A5" s="230" t="s">
        <v>735</v>
      </c>
      <c r="B5" s="230"/>
      <c r="C5" s="230"/>
      <c r="D5" s="230"/>
    </row>
    <row r="6" spans="1:7" ht="15">
      <c r="A6" s="231"/>
      <c r="B6" s="231"/>
      <c r="C6" s="231"/>
      <c r="D6" s="231"/>
    </row>
    <row r="7" spans="1:7" ht="21" customHeight="1">
      <c r="A7" s="149" t="s">
        <v>2</v>
      </c>
      <c r="B7" s="149" t="s">
        <v>24</v>
      </c>
      <c r="C7" s="149" t="s">
        <v>25</v>
      </c>
      <c r="D7" s="150" t="s">
        <v>26</v>
      </c>
    </row>
    <row r="8" spans="1:7" ht="15">
      <c r="A8" s="177">
        <v>44929</v>
      </c>
      <c r="B8" s="178">
        <v>29163232717</v>
      </c>
      <c r="C8" s="179" t="s">
        <v>737</v>
      </c>
      <c r="D8" s="180">
        <v>100000</v>
      </c>
      <c r="G8" s="67"/>
    </row>
    <row r="9" spans="1:7" ht="15">
      <c r="A9" s="177">
        <v>44930</v>
      </c>
      <c r="B9" s="181">
        <v>21458768</v>
      </c>
      <c r="C9" s="182" t="s">
        <v>27</v>
      </c>
      <c r="D9" s="180">
        <v>10000000</v>
      </c>
      <c r="G9" s="67"/>
    </row>
    <row r="10" spans="1:7" ht="15">
      <c r="A10" s="177">
        <v>44931</v>
      </c>
      <c r="B10" s="178">
        <v>549760085</v>
      </c>
      <c r="C10" s="182" t="s">
        <v>27</v>
      </c>
      <c r="D10" s="180">
        <v>20000</v>
      </c>
      <c r="G10" s="67"/>
    </row>
    <row r="11" spans="1:7" ht="15">
      <c r="A11" s="177">
        <v>44931</v>
      </c>
      <c r="B11" s="181">
        <v>549760084</v>
      </c>
      <c r="C11" s="179" t="s">
        <v>27</v>
      </c>
      <c r="D11" s="180">
        <v>24900</v>
      </c>
      <c r="G11" s="67"/>
    </row>
    <row r="12" spans="1:7" ht="15">
      <c r="A12" s="177">
        <v>44931</v>
      </c>
      <c r="B12" s="178">
        <v>549760082</v>
      </c>
      <c r="C12" s="182" t="s">
        <v>27</v>
      </c>
      <c r="D12" s="180">
        <v>1425000</v>
      </c>
      <c r="G12" s="67"/>
    </row>
    <row r="13" spans="1:7" ht="15">
      <c r="A13" s="177">
        <v>44931</v>
      </c>
      <c r="B13" s="181">
        <v>549760081</v>
      </c>
      <c r="C13" s="179" t="s">
        <v>27</v>
      </c>
      <c r="D13" s="180">
        <v>43300</v>
      </c>
      <c r="G13" s="67"/>
    </row>
    <row r="14" spans="1:7" ht="15">
      <c r="A14" s="177">
        <v>44931</v>
      </c>
      <c r="B14" s="178">
        <v>549760079</v>
      </c>
      <c r="C14" s="182" t="s">
        <v>27</v>
      </c>
      <c r="D14" s="180">
        <v>6107640</v>
      </c>
      <c r="G14" s="67"/>
    </row>
    <row r="15" spans="1:7" ht="15">
      <c r="A15" s="177">
        <v>44932</v>
      </c>
      <c r="B15" s="178">
        <v>21458771</v>
      </c>
      <c r="C15" s="182" t="s">
        <v>27</v>
      </c>
      <c r="D15" s="180">
        <v>5800000</v>
      </c>
      <c r="G15" s="67"/>
    </row>
    <row r="16" spans="1:7" ht="15">
      <c r="A16" s="177">
        <v>44936</v>
      </c>
      <c r="B16" s="178">
        <v>21458802</v>
      </c>
      <c r="C16" s="182" t="s">
        <v>27</v>
      </c>
      <c r="D16" s="180">
        <v>10000000</v>
      </c>
      <c r="G16" s="67"/>
    </row>
    <row r="17" spans="1:7" ht="15">
      <c r="A17" s="177">
        <v>44936</v>
      </c>
      <c r="B17" s="181">
        <v>21458722</v>
      </c>
      <c r="C17" s="182" t="s">
        <v>27</v>
      </c>
      <c r="D17" s="180">
        <v>20000000</v>
      </c>
      <c r="G17" s="67"/>
    </row>
    <row r="18" spans="1:7" ht="15">
      <c r="A18" s="177">
        <v>44937</v>
      </c>
      <c r="B18" s="181">
        <v>549762716</v>
      </c>
      <c r="C18" s="179" t="s">
        <v>27</v>
      </c>
      <c r="D18" s="180">
        <v>2500</v>
      </c>
      <c r="G18" s="67"/>
    </row>
    <row r="19" spans="1:7" ht="15">
      <c r="A19" s="177">
        <v>44937</v>
      </c>
      <c r="B19" s="178">
        <v>549762715</v>
      </c>
      <c r="C19" s="182" t="s">
        <v>27</v>
      </c>
      <c r="D19" s="180">
        <v>2500</v>
      </c>
      <c r="G19" s="67"/>
    </row>
    <row r="20" spans="1:7" ht="15">
      <c r="A20" s="177">
        <v>44937</v>
      </c>
      <c r="B20" s="181">
        <v>549762714</v>
      </c>
      <c r="C20" s="179" t="s">
        <v>27</v>
      </c>
      <c r="D20" s="180">
        <v>9100</v>
      </c>
      <c r="G20" s="67"/>
    </row>
    <row r="21" spans="1:7" ht="15">
      <c r="A21" s="177">
        <v>44937</v>
      </c>
      <c r="B21" s="178">
        <v>549762713</v>
      </c>
      <c r="C21" s="182" t="s">
        <v>27</v>
      </c>
      <c r="D21" s="180">
        <v>15000</v>
      </c>
      <c r="G21" s="67"/>
    </row>
    <row r="22" spans="1:7" ht="15">
      <c r="A22" s="177">
        <v>44937</v>
      </c>
      <c r="B22" s="181">
        <v>549762711</v>
      </c>
      <c r="C22" s="179" t="s">
        <v>27</v>
      </c>
      <c r="D22" s="180">
        <v>2427610</v>
      </c>
      <c r="G22" s="67"/>
    </row>
    <row r="23" spans="1:7" ht="15">
      <c r="A23" s="177">
        <v>44937</v>
      </c>
      <c r="B23" s="178">
        <v>549762709</v>
      </c>
      <c r="C23" s="182" t="s">
        <v>27</v>
      </c>
      <c r="D23" s="180">
        <v>4914600</v>
      </c>
      <c r="G23" s="67"/>
    </row>
    <row r="24" spans="1:7" ht="15">
      <c r="A24" s="177">
        <v>44937</v>
      </c>
      <c r="B24" s="181">
        <v>549762707</v>
      </c>
      <c r="C24" s="179" t="s">
        <v>27</v>
      </c>
      <c r="D24" s="180">
        <v>6814720</v>
      </c>
      <c r="G24" s="67"/>
    </row>
    <row r="25" spans="1:7" ht="15">
      <c r="A25" s="177">
        <v>44937</v>
      </c>
      <c r="B25" s="178">
        <v>21458790</v>
      </c>
      <c r="C25" s="182" t="s">
        <v>27</v>
      </c>
      <c r="D25" s="180">
        <v>15000000</v>
      </c>
      <c r="G25" s="67"/>
    </row>
    <row r="26" spans="1:7" ht="15">
      <c r="A26" s="177">
        <v>44937</v>
      </c>
      <c r="B26" s="181">
        <v>21458803</v>
      </c>
      <c r="C26" s="182" t="s">
        <v>27</v>
      </c>
      <c r="D26" s="180">
        <v>10000000</v>
      </c>
      <c r="G26" s="67"/>
    </row>
    <row r="27" spans="1:7" ht="15">
      <c r="A27" s="177">
        <v>44938</v>
      </c>
      <c r="B27" s="178">
        <v>21458723</v>
      </c>
      <c r="C27" s="182" t="s">
        <v>27</v>
      </c>
      <c r="D27" s="180">
        <v>20000000</v>
      </c>
      <c r="G27" s="67"/>
    </row>
    <row r="28" spans="1:7" ht="15">
      <c r="A28" s="177">
        <v>44939</v>
      </c>
      <c r="B28" s="181">
        <v>549763843</v>
      </c>
      <c r="C28" s="179" t="s">
        <v>27</v>
      </c>
      <c r="D28" s="180">
        <v>10483110</v>
      </c>
      <c r="G28" s="67"/>
    </row>
    <row r="29" spans="1:7" ht="15">
      <c r="A29" s="177">
        <v>44939</v>
      </c>
      <c r="B29" s="178">
        <v>549763842</v>
      </c>
      <c r="C29" s="182" t="s">
        <v>27</v>
      </c>
      <c r="D29" s="180">
        <v>194000</v>
      </c>
      <c r="G29" s="67"/>
    </row>
    <row r="30" spans="1:7" ht="15">
      <c r="A30" s="177">
        <v>44939</v>
      </c>
      <c r="B30" s="181">
        <v>549763839</v>
      </c>
      <c r="C30" s="182" t="s">
        <v>27</v>
      </c>
      <c r="D30" s="180">
        <v>22500</v>
      </c>
      <c r="G30" s="67"/>
    </row>
    <row r="31" spans="1:7" ht="15">
      <c r="A31" s="177">
        <v>44939</v>
      </c>
      <c r="B31" s="181">
        <v>21461091</v>
      </c>
      <c r="C31" s="182" t="s">
        <v>27</v>
      </c>
      <c r="D31" s="180">
        <v>10000000</v>
      </c>
      <c r="G31" s="67"/>
    </row>
    <row r="32" spans="1:7" ht="15">
      <c r="A32" s="177">
        <v>44943</v>
      </c>
      <c r="B32" s="181">
        <v>21461095</v>
      </c>
      <c r="C32" s="182" t="s">
        <v>27</v>
      </c>
      <c r="D32" s="180">
        <v>10000000</v>
      </c>
      <c r="G32" s="67"/>
    </row>
    <row r="33" spans="1:7" ht="15">
      <c r="A33" s="177">
        <v>44943</v>
      </c>
      <c r="B33" s="178">
        <v>21461094</v>
      </c>
      <c r="C33" s="182" t="s">
        <v>27</v>
      </c>
      <c r="D33" s="180">
        <v>10000000</v>
      </c>
      <c r="G33" s="67"/>
    </row>
    <row r="34" spans="1:7" ht="15">
      <c r="A34" s="177">
        <v>44943</v>
      </c>
      <c r="B34" s="181">
        <v>21461141</v>
      </c>
      <c r="C34" s="182" t="s">
        <v>27</v>
      </c>
      <c r="D34" s="180">
        <v>1000000</v>
      </c>
    </row>
    <row r="35" spans="1:7" ht="15">
      <c r="A35" s="177">
        <v>44943</v>
      </c>
      <c r="B35" s="178">
        <v>21461140</v>
      </c>
      <c r="C35" s="182" t="s">
        <v>27</v>
      </c>
      <c r="D35" s="180">
        <v>2500000</v>
      </c>
    </row>
    <row r="36" spans="1:7" ht="15">
      <c r="A36" s="177">
        <v>44943</v>
      </c>
      <c r="B36" s="181">
        <v>21820218</v>
      </c>
      <c r="C36" s="182" t="s">
        <v>27</v>
      </c>
      <c r="D36" s="180">
        <v>10000000</v>
      </c>
    </row>
    <row r="37" spans="1:7" ht="15">
      <c r="A37" s="177">
        <v>44944</v>
      </c>
      <c r="B37" s="178">
        <v>29314965761</v>
      </c>
      <c r="C37" s="179" t="s">
        <v>737</v>
      </c>
      <c r="D37" s="180">
        <v>1100000</v>
      </c>
    </row>
    <row r="38" spans="1:7" ht="15">
      <c r="A38" s="177">
        <v>44945</v>
      </c>
      <c r="B38" s="178">
        <v>555548162</v>
      </c>
      <c r="C38" s="182" t="s">
        <v>27</v>
      </c>
      <c r="D38" s="180">
        <v>102600</v>
      </c>
    </row>
    <row r="39" spans="1:7" ht="15">
      <c r="A39" s="177">
        <v>44945</v>
      </c>
      <c r="B39" s="181">
        <v>555548161</v>
      </c>
      <c r="C39" s="179" t="s">
        <v>27</v>
      </c>
      <c r="D39" s="180">
        <v>15000</v>
      </c>
    </row>
    <row r="40" spans="1:7" ht="15">
      <c r="A40" s="177">
        <v>44945</v>
      </c>
      <c r="B40" s="178">
        <v>555548159</v>
      </c>
      <c r="C40" s="182" t="s">
        <v>27</v>
      </c>
      <c r="D40" s="180">
        <v>4645830</v>
      </c>
    </row>
    <row r="41" spans="1:7" ht="15">
      <c r="A41" s="177">
        <v>44945</v>
      </c>
      <c r="B41" s="181">
        <v>555548156</v>
      </c>
      <c r="C41" s="179" t="s">
        <v>27</v>
      </c>
      <c r="D41" s="180">
        <v>4728085</v>
      </c>
    </row>
    <row r="42" spans="1:7" ht="15">
      <c r="A42" s="177">
        <v>44946</v>
      </c>
      <c r="B42" s="181">
        <v>21458789</v>
      </c>
      <c r="C42" s="182" t="s">
        <v>27</v>
      </c>
      <c r="D42" s="180">
        <v>15000000</v>
      </c>
    </row>
    <row r="43" spans="1:7" ht="15">
      <c r="A43" s="177">
        <v>44949</v>
      </c>
      <c r="B43" s="181">
        <v>555550679</v>
      </c>
      <c r="C43" s="179" t="s">
        <v>27</v>
      </c>
      <c r="D43" s="180">
        <v>12500</v>
      </c>
    </row>
    <row r="44" spans="1:7" ht="15">
      <c r="A44" s="177">
        <v>44949</v>
      </c>
      <c r="B44" s="178">
        <v>555552000</v>
      </c>
      <c r="C44" s="182" t="s">
        <v>27</v>
      </c>
      <c r="D44" s="180">
        <v>6600</v>
      </c>
    </row>
    <row r="45" spans="1:7" ht="15">
      <c r="A45" s="177">
        <v>44949</v>
      </c>
      <c r="B45" s="181">
        <v>555551999</v>
      </c>
      <c r="C45" s="182" t="s">
        <v>27</v>
      </c>
      <c r="D45" s="180">
        <v>3546500</v>
      </c>
    </row>
    <row r="46" spans="1:7" ht="15">
      <c r="A46" s="177">
        <v>44949</v>
      </c>
      <c r="B46" s="178">
        <v>21458788</v>
      </c>
      <c r="C46" s="182" t="s">
        <v>27</v>
      </c>
      <c r="D46" s="180">
        <v>15000000</v>
      </c>
    </row>
    <row r="47" spans="1:7" ht="15">
      <c r="A47" s="177">
        <v>44950</v>
      </c>
      <c r="B47" s="181">
        <v>399693188</v>
      </c>
      <c r="C47" s="179" t="s">
        <v>27</v>
      </c>
      <c r="D47" s="180">
        <v>7500</v>
      </c>
    </row>
    <row r="48" spans="1:7" ht="15">
      <c r="A48" s="177">
        <v>44950</v>
      </c>
      <c r="B48" s="178">
        <v>21461106</v>
      </c>
      <c r="C48" s="182" t="s">
        <v>27</v>
      </c>
      <c r="D48" s="180">
        <v>1500000</v>
      </c>
    </row>
    <row r="49" spans="1:9" ht="15">
      <c r="A49" s="177">
        <v>44952</v>
      </c>
      <c r="B49" s="178">
        <v>555614731</v>
      </c>
      <c r="C49" s="182" t="s">
        <v>27</v>
      </c>
      <c r="D49" s="180">
        <v>5001460</v>
      </c>
    </row>
    <row r="50" spans="1:9" ht="15">
      <c r="A50" s="177">
        <v>44952</v>
      </c>
      <c r="B50" s="178">
        <v>555614735</v>
      </c>
      <c r="C50" s="182" t="s">
        <v>27</v>
      </c>
      <c r="D50" s="180">
        <v>2500</v>
      </c>
    </row>
    <row r="51" spans="1:9" ht="15">
      <c r="A51" s="177">
        <v>44952</v>
      </c>
      <c r="B51" s="181">
        <v>555614734</v>
      </c>
      <c r="C51" s="182" t="s">
        <v>27</v>
      </c>
      <c r="D51" s="180">
        <v>5000</v>
      </c>
    </row>
    <row r="52" spans="1:9" ht="15">
      <c r="A52" s="177">
        <v>44952</v>
      </c>
      <c r="B52" s="178">
        <v>29407285175</v>
      </c>
      <c r="C52" s="179" t="s">
        <v>737</v>
      </c>
      <c r="D52" s="180">
        <v>2000</v>
      </c>
    </row>
    <row r="53" spans="1:9" ht="15">
      <c r="A53" s="177">
        <v>44957</v>
      </c>
      <c r="B53" s="178">
        <v>29458527837</v>
      </c>
      <c r="C53" s="179" t="s">
        <v>737</v>
      </c>
      <c r="D53" s="195">
        <v>29800000</v>
      </c>
      <c r="F53" s="119"/>
      <c r="G53" s="67"/>
    </row>
    <row r="54" spans="1:9">
      <c r="A54" s="174"/>
      <c r="B54" s="174"/>
      <c r="C54" s="114"/>
      <c r="D54" s="115"/>
      <c r="F54" s="119"/>
      <c r="G54" s="67"/>
    </row>
    <row r="55" spans="1:9">
      <c r="C55" s="114" t="s">
        <v>28</v>
      </c>
      <c r="D55" s="120">
        <f>SUM(D8:D54)</f>
        <v>247382055</v>
      </c>
    </row>
    <row r="56" spans="1:9">
      <c r="C56" s="114"/>
      <c r="D56" s="120"/>
    </row>
    <row r="57" spans="1:9">
      <c r="C57" s="114"/>
      <c r="D57" s="115"/>
    </row>
    <row r="58" spans="1:9" ht="15">
      <c r="C58" s="121" t="s">
        <v>84</v>
      </c>
      <c r="F58" s="71"/>
    </row>
    <row r="59" spans="1:9" ht="15">
      <c r="C59" s="172"/>
      <c r="F59" s="71"/>
    </row>
    <row r="60" spans="1:9" ht="15">
      <c r="A60" s="67">
        <v>44937</v>
      </c>
      <c r="B60" s="168">
        <v>4524000020315</v>
      </c>
      <c r="C60" s="64" t="s">
        <v>644</v>
      </c>
      <c r="D60" s="152">
        <v>295500</v>
      </c>
      <c r="F60" s="71"/>
    </row>
    <row r="61" spans="1:9" ht="15">
      <c r="A61" s="67">
        <v>44932</v>
      </c>
      <c r="B61" s="144">
        <v>27553</v>
      </c>
      <c r="C61" s="64" t="s">
        <v>33</v>
      </c>
      <c r="D61" s="152">
        <v>110740</v>
      </c>
      <c r="F61" s="71"/>
    </row>
    <row r="62" spans="1:9" ht="15">
      <c r="A62" s="67">
        <v>44939</v>
      </c>
      <c r="B62" s="144">
        <v>27602</v>
      </c>
      <c r="C62" s="66" t="s">
        <v>572</v>
      </c>
      <c r="D62" s="152">
        <v>398120</v>
      </c>
      <c r="F62" s="71"/>
    </row>
    <row r="63" spans="1:9" ht="15">
      <c r="A63" s="67">
        <v>44937</v>
      </c>
      <c r="B63" s="173">
        <v>4524000000279</v>
      </c>
      <c r="C63" s="66" t="s">
        <v>641</v>
      </c>
      <c r="D63" s="200">
        <v>443.25</v>
      </c>
      <c r="F63" s="71"/>
      <c r="H63" s="62"/>
      <c r="I63" s="62"/>
    </row>
    <row r="64" spans="1:9">
      <c r="C64" s="114" t="s">
        <v>28</v>
      </c>
      <c r="D64" s="115">
        <f>SUM(D60:D63)</f>
        <v>804803.25</v>
      </c>
      <c r="E64" s="136"/>
      <c r="F64" s="65"/>
      <c r="G64" s="62"/>
    </row>
    <row r="65" spans="1:6">
      <c r="C65" s="114"/>
      <c r="D65" s="115"/>
      <c r="F65" s="65"/>
    </row>
    <row r="66" spans="1:6">
      <c r="C66" s="114"/>
      <c r="D66" s="115"/>
      <c r="F66" s="65"/>
    </row>
    <row r="67" spans="1:6" ht="16.5" thickBot="1">
      <c r="A67" s="1"/>
      <c r="B67" s="72"/>
      <c r="C67" s="153" t="s">
        <v>34</v>
      </c>
      <c r="D67" s="124">
        <f>+D64+D55</f>
        <v>248186858.25</v>
      </c>
    </row>
    <row r="68" spans="1:6" ht="16.5" thickTop="1"/>
    <row r="69" spans="1:6">
      <c r="D69" s="125">
        <f>+INGRESOS!D81</f>
        <v>248186858.25</v>
      </c>
    </row>
    <row r="70" spans="1:6" ht="15">
      <c r="C70" s="126"/>
      <c r="D70" s="127"/>
    </row>
    <row r="71" spans="1:6">
      <c r="D71" s="125">
        <f>+D67-D69</f>
        <v>0</v>
      </c>
    </row>
    <row r="73" spans="1:6">
      <c r="D73" s="125"/>
    </row>
    <row r="75" spans="1:6" ht="15">
      <c r="C75" s="1"/>
      <c r="D75" s="1"/>
    </row>
    <row r="77" spans="1:6">
      <c r="D77" s="125"/>
    </row>
    <row r="78" spans="1:6">
      <c r="D78" s="125"/>
    </row>
    <row r="79" spans="1:6" ht="15">
      <c r="A79" s="1"/>
      <c r="B79" s="72"/>
      <c r="C79" s="1"/>
      <c r="D79" s="1"/>
    </row>
    <row r="80" spans="1:6" ht="15">
      <c r="A80" s="1"/>
      <c r="B80" s="72"/>
      <c r="C80" s="1"/>
      <c r="D80" s="1"/>
    </row>
    <row r="81" spans="1:4" ht="15">
      <c r="A81" s="1"/>
      <c r="B81" s="72"/>
      <c r="C81" s="1"/>
      <c r="D81" s="1"/>
    </row>
    <row r="82" spans="1:4" ht="15">
      <c r="A82" s="1"/>
      <c r="B82" s="72"/>
      <c r="C82" s="1"/>
      <c r="D82" s="1"/>
    </row>
  </sheetData>
  <mergeCells count="6">
    <mergeCell ref="A1:D1"/>
    <mergeCell ref="A2:D2"/>
    <mergeCell ref="A3:D3"/>
    <mergeCell ref="A4:D4"/>
    <mergeCell ref="A5:D5"/>
    <mergeCell ref="A6:D6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topLeftCell="A70" workbookViewId="0">
      <selection sqref="A1:IV65536"/>
    </sheetView>
  </sheetViews>
  <sheetFormatPr baseColWidth="10" defaultRowHeight="15.75"/>
  <cols>
    <col min="1" max="1" width="11.42578125" style="68" customWidth="1"/>
    <col min="2" max="2" width="19" style="68" customWidth="1"/>
    <col min="3" max="3" width="59.140625" style="69" customWidth="1"/>
    <col min="4" max="4" width="17.42578125" style="70" customWidth="1"/>
    <col min="5" max="5" width="14" style="1" customWidth="1"/>
    <col min="6" max="6" width="12.7109375" style="62" bestFit="1" customWidth="1"/>
    <col min="7" max="16384" width="11.42578125" style="1"/>
  </cols>
  <sheetData>
    <row r="1" spans="1:7" ht="23.25">
      <c r="A1" s="224" t="s">
        <v>21</v>
      </c>
      <c r="B1" s="224"/>
      <c r="C1" s="224"/>
      <c r="D1" s="224"/>
    </row>
    <row r="2" spans="1:7" ht="20.25">
      <c r="A2" s="225" t="s">
        <v>83</v>
      </c>
      <c r="B2" s="225"/>
      <c r="C2" s="225"/>
      <c r="D2" s="225"/>
    </row>
    <row r="3" spans="1:7" ht="18">
      <c r="A3" s="226" t="s">
        <v>22</v>
      </c>
      <c r="B3" s="226"/>
      <c r="C3" s="226"/>
      <c r="D3" s="226"/>
    </row>
    <row r="4" spans="1:7">
      <c r="A4" s="229" t="s">
        <v>23</v>
      </c>
      <c r="B4" s="229"/>
      <c r="C4" s="229"/>
      <c r="D4" s="229"/>
    </row>
    <row r="5" spans="1:7" ht="15">
      <c r="A5" s="230" t="s">
        <v>735</v>
      </c>
      <c r="B5" s="230"/>
      <c r="C5" s="230"/>
      <c r="D5" s="230"/>
    </row>
    <row r="6" spans="1:7" ht="15">
      <c r="A6" s="231"/>
      <c r="B6" s="231"/>
      <c r="C6" s="231"/>
      <c r="D6" s="231"/>
    </row>
    <row r="7" spans="1:7" ht="21" customHeight="1">
      <c r="A7" s="110" t="s">
        <v>2</v>
      </c>
      <c r="B7" s="110" t="s">
        <v>24</v>
      </c>
      <c r="C7" s="110" t="s">
        <v>25</v>
      </c>
      <c r="D7" s="111" t="s">
        <v>26</v>
      </c>
    </row>
    <row r="8" spans="1:7" ht="15">
      <c r="A8" s="67">
        <v>44950</v>
      </c>
      <c r="B8" s="112">
        <v>399693188</v>
      </c>
      <c r="C8" s="64" t="s">
        <v>27</v>
      </c>
      <c r="D8" s="65">
        <v>7500</v>
      </c>
      <c r="G8" s="67"/>
    </row>
    <row r="9" spans="1:7" ht="15">
      <c r="A9" s="67">
        <v>44949</v>
      </c>
      <c r="B9" s="112">
        <v>555550679</v>
      </c>
      <c r="C9" s="64" t="s">
        <v>27</v>
      </c>
      <c r="D9" s="65">
        <v>12500</v>
      </c>
      <c r="G9" s="67"/>
    </row>
    <row r="10" spans="1:7" ht="15">
      <c r="A10" s="67">
        <v>44949</v>
      </c>
      <c r="B10" s="144">
        <v>555552000</v>
      </c>
      <c r="C10" s="66" t="s">
        <v>27</v>
      </c>
      <c r="D10" s="65">
        <v>6600</v>
      </c>
      <c r="G10" s="67"/>
    </row>
    <row r="11" spans="1:7" ht="15">
      <c r="A11" s="67">
        <v>44945</v>
      </c>
      <c r="B11" s="144">
        <v>555548162</v>
      </c>
      <c r="C11" s="66" t="s">
        <v>27</v>
      </c>
      <c r="D11" s="65">
        <v>102600</v>
      </c>
      <c r="G11" s="67"/>
    </row>
    <row r="12" spans="1:7" ht="15">
      <c r="A12" s="67">
        <v>44945</v>
      </c>
      <c r="B12" s="112">
        <v>555548161</v>
      </c>
      <c r="C12" s="64" t="s">
        <v>27</v>
      </c>
      <c r="D12" s="65">
        <v>15000</v>
      </c>
      <c r="G12" s="67"/>
    </row>
    <row r="13" spans="1:7" ht="15">
      <c r="A13" s="67">
        <v>44945</v>
      </c>
      <c r="B13" s="144">
        <v>555548159</v>
      </c>
      <c r="C13" s="66" t="s">
        <v>27</v>
      </c>
      <c r="D13" s="65">
        <v>4645830</v>
      </c>
      <c r="G13" s="67"/>
    </row>
    <row r="14" spans="1:7" ht="15">
      <c r="A14" s="67">
        <v>44945</v>
      </c>
      <c r="B14" s="112">
        <v>555548156</v>
      </c>
      <c r="C14" s="64" t="s">
        <v>27</v>
      </c>
      <c r="D14" s="65">
        <v>4728085</v>
      </c>
      <c r="G14" s="67"/>
    </row>
    <row r="15" spans="1:7" ht="15">
      <c r="A15" s="67">
        <v>44939</v>
      </c>
      <c r="B15" s="112">
        <v>549763843</v>
      </c>
      <c r="C15" s="64" t="s">
        <v>27</v>
      </c>
      <c r="D15" s="65">
        <v>10483110</v>
      </c>
      <c r="G15" s="67"/>
    </row>
    <row r="16" spans="1:7" ht="15">
      <c r="A16" s="67">
        <v>44939</v>
      </c>
      <c r="B16" s="144">
        <v>549763842</v>
      </c>
      <c r="C16" s="66" t="s">
        <v>27</v>
      </c>
      <c r="D16" s="65">
        <v>194000</v>
      </c>
      <c r="G16" s="67"/>
    </row>
    <row r="17" spans="1:7" ht="15">
      <c r="A17" s="67">
        <v>44937</v>
      </c>
      <c r="B17" s="112">
        <v>549762716</v>
      </c>
      <c r="C17" s="64" t="s">
        <v>27</v>
      </c>
      <c r="D17" s="65">
        <v>2500</v>
      </c>
      <c r="G17" s="67"/>
    </row>
    <row r="18" spans="1:7" ht="15">
      <c r="A18" s="67">
        <v>44937</v>
      </c>
      <c r="B18" s="144">
        <v>549762715</v>
      </c>
      <c r="C18" s="66" t="s">
        <v>27</v>
      </c>
      <c r="D18" s="65">
        <v>2500</v>
      </c>
      <c r="G18" s="67"/>
    </row>
    <row r="19" spans="1:7" ht="15">
      <c r="A19" s="67">
        <v>44937</v>
      </c>
      <c r="B19" s="112">
        <v>549762714</v>
      </c>
      <c r="C19" s="64" t="s">
        <v>27</v>
      </c>
      <c r="D19" s="65">
        <v>9100</v>
      </c>
      <c r="G19" s="67"/>
    </row>
    <row r="20" spans="1:7" ht="15">
      <c r="A20" s="67">
        <v>44937</v>
      </c>
      <c r="B20" s="144">
        <v>549762713</v>
      </c>
      <c r="C20" s="66" t="s">
        <v>27</v>
      </c>
      <c r="D20" s="65">
        <v>15000</v>
      </c>
      <c r="G20" s="67"/>
    </row>
    <row r="21" spans="1:7" ht="15">
      <c r="A21" s="67">
        <v>44937</v>
      </c>
      <c r="B21" s="112">
        <v>549762711</v>
      </c>
      <c r="C21" s="64" t="s">
        <v>27</v>
      </c>
      <c r="D21" s="65">
        <v>2427610</v>
      </c>
      <c r="G21" s="67"/>
    </row>
    <row r="22" spans="1:7" ht="15">
      <c r="A22" s="67">
        <v>44937</v>
      </c>
      <c r="B22" s="144">
        <v>549762709</v>
      </c>
      <c r="C22" s="66" t="s">
        <v>27</v>
      </c>
      <c r="D22" s="65">
        <v>4914600</v>
      </c>
      <c r="G22" s="67"/>
    </row>
    <row r="23" spans="1:7" ht="15">
      <c r="A23" s="67">
        <v>44937</v>
      </c>
      <c r="B23" s="112">
        <v>549762707</v>
      </c>
      <c r="C23" s="64" t="s">
        <v>27</v>
      </c>
      <c r="D23" s="65">
        <v>6814720</v>
      </c>
      <c r="G23" s="67"/>
    </row>
    <row r="24" spans="1:7" ht="15">
      <c r="A24" s="67">
        <v>44931</v>
      </c>
      <c r="B24" s="144">
        <v>549760085</v>
      </c>
      <c r="C24" s="66" t="s">
        <v>27</v>
      </c>
      <c r="D24" s="65">
        <v>20000</v>
      </c>
      <c r="G24" s="67"/>
    </row>
    <row r="25" spans="1:7" ht="15">
      <c r="A25" s="67">
        <v>44931</v>
      </c>
      <c r="B25" s="112">
        <v>549760084</v>
      </c>
      <c r="C25" s="64" t="s">
        <v>27</v>
      </c>
      <c r="D25" s="65">
        <v>24900</v>
      </c>
      <c r="G25" s="67"/>
    </row>
    <row r="26" spans="1:7" ht="15">
      <c r="A26" s="67">
        <v>44931</v>
      </c>
      <c r="B26" s="144">
        <v>549760082</v>
      </c>
      <c r="C26" s="66" t="s">
        <v>27</v>
      </c>
      <c r="D26" s="65">
        <v>1425000</v>
      </c>
      <c r="G26" s="67"/>
    </row>
    <row r="27" spans="1:7" ht="15">
      <c r="A27" s="67">
        <v>44931</v>
      </c>
      <c r="B27" s="112">
        <v>549760081</v>
      </c>
      <c r="C27" s="64" t="s">
        <v>27</v>
      </c>
      <c r="D27" s="65">
        <v>43300</v>
      </c>
      <c r="G27" s="67"/>
    </row>
    <row r="28" spans="1:7" ht="15">
      <c r="A28" s="67">
        <v>44931</v>
      </c>
      <c r="B28" s="144">
        <v>549760079</v>
      </c>
      <c r="C28" s="66" t="s">
        <v>27</v>
      </c>
      <c r="D28" s="65">
        <v>6107640</v>
      </c>
      <c r="G28" s="67"/>
    </row>
    <row r="29" spans="1:7" ht="15">
      <c r="A29" s="67">
        <v>44952</v>
      </c>
      <c r="B29" s="144">
        <v>555614731</v>
      </c>
      <c r="C29" s="66" t="s">
        <v>27</v>
      </c>
      <c r="D29" s="65">
        <v>5001460</v>
      </c>
      <c r="G29" s="67"/>
    </row>
    <row r="30" spans="1:7" ht="15">
      <c r="A30" s="67">
        <v>44952</v>
      </c>
      <c r="B30" s="144">
        <v>555614735</v>
      </c>
      <c r="C30" s="66" t="s">
        <v>27</v>
      </c>
      <c r="D30" s="65">
        <v>2500</v>
      </c>
      <c r="G30" s="67"/>
    </row>
    <row r="31" spans="1:7" ht="15">
      <c r="A31" s="67">
        <v>44952</v>
      </c>
      <c r="B31" s="112">
        <v>555614734</v>
      </c>
      <c r="C31" s="66" t="s">
        <v>27</v>
      </c>
      <c r="D31" s="65">
        <v>5000</v>
      </c>
      <c r="G31" s="67"/>
    </row>
    <row r="32" spans="1:7" ht="15">
      <c r="A32" s="67">
        <v>44949</v>
      </c>
      <c r="B32" s="112">
        <v>555551999</v>
      </c>
      <c r="C32" s="66" t="s">
        <v>27</v>
      </c>
      <c r="D32" s="65">
        <v>3546500</v>
      </c>
      <c r="G32" s="67"/>
    </row>
    <row r="33" spans="1:7" ht="15">
      <c r="A33" s="67">
        <v>44939</v>
      </c>
      <c r="B33" s="112">
        <v>549763839</v>
      </c>
      <c r="C33" s="66" t="s">
        <v>27</v>
      </c>
      <c r="D33" s="113">
        <v>22500</v>
      </c>
      <c r="G33" s="67"/>
    </row>
    <row r="34" spans="1:7">
      <c r="C34" s="114" t="s">
        <v>28</v>
      </c>
      <c r="D34" s="115">
        <f>SUM(D8:D33)</f>
        <v>50580055</v>
      </c>
    </row>
    <row r="35" spans="1:7">
      <c r="C35" s="114"/>
      <c r="D35" s="115"/>
    </row>
    <row r="36" spans="1:7">
      <c r="C36" s="114"/>
      <c r="D36" s="115"/>
    </row>
    <row r="37" spans="1:7">
      <c r="C37" s="116" t="s">
        <v>736</v>
      </c>
      <c r="D37" s="115"/>
    </row>
    <row r="38" spans="1:7" ht="15">
      <c r="A38" s="169"/>
      <c r="B38" s="144"/>
      <c r="C38" s="170"/>
      <c r="D38" s="65"/>
    </row>
    <row r="39" spans="1:7" ht="15">
      <c r="A39" s="169"/>
      <c r="B39" s="144"/>
      <c r="C39" s="171"/>
      <c r="D39" s="65"/>
    </row>
    <row r="40" spans="1:7" ht="15">
      <c r="A40" s="169"/>
      <c r="B40" s="144"/>
      <c r="C40" s="171"/>
      <c r="D40" s="65"/>
    </row>
    <row r="41" spans="1:7">
      <c r="C41" s="114" t="s">
        <v>28</v>
      </c>
      <c r="D41" s="117">
        <f>SUM(D38:D40)</f>
        <v>0</v>
      </c>
    </row>
    <row r="42" spans="1:7">
      <c r="C42" s="114"/>
      <c r="D42" s="115"/>
    </row>
    <row r="43" spans="1:7">
      <c r="C43" s="114"/>
      <c r="D43" s="115"/>
    </row>
    <row r="44" spans="1:7">
      <c r="C44" s="116" t="s">
        <v>29</v>
      </c>
    </row>
    <row r="45" spans="1:7" ht="15">
      <c r="A45" s="67">
        <v>44952</v>
      </c>
      <c r="B45" s="144">
        <v>29407285175</v>
      </c>
      <c r="C45" s="64" t="s">
        <v>92</v>
      </c>
      <c r="D45" s="65">
        <v>2000</v>
      </c>
    </row>
    <row r="46" spans="1:7" ht="15">
      <c r="A46" s="67">
        <v>44957</v>
      </c>
      <c r="B46" s="144">
        <v>29458527837</v>
      </c>
      <c r="C46" s="64" t="s">
        <v>92</v>
      </c>
      <c r="D46" s="65">
        <v>29800000</v>
      </c>
    </row>
    <row r="47" spans="1:7" ht="15">
      <c r="A47" s="67">
        <v>44944</v>
      </c>
      <c r="B47" s="144">
        <v>29314965761</v>
      </c>
      <c r="C47" s="64" t="s">
        <v>92</v>
      </c>
      <c r="D47" s="65">
        <v>1100000</v>
      </c>
    </row>
    <row r="48" spans="1:7" ht="15">
      <c r="A48" s="67">
        <v>44929</v>
      </c>
      <c r="B48" s="144">
        <v>29163232717</v>
      </c>
      <c r="C48" s="64" t="s">
        <v>92</v>
      </c>
      <c r="D48" s="65">
        <v>100000</v>
      </c>
    </row>
    <row r="49" spans="1:7">
      <c r="A49" s="1"/>
      <c r="B49" s="72"/>
      <c r="C49" s="114" t="s">
        <v>28</v>
      </c>
      <c r="D49" s="117">
        <f>SUM(D45:D48)</f>
        <v>31002000</v>
      </c>
    </row>
    <row r="50" spans="1:7">
      <c r="A50" s="1"/>
      <c r="B50" s="72"/>
      <c r="C50" s="114"/>
      <c r="D50" s="115"/>
    </row>
    <row r="51" spans="1:7">
      <c r="C51" s="114"/>
      <c r="D51" s="115"/>
    </row>
    <row r="52" spans="1:7">
      <c r="C52" s="118" t="s">
        <v>31</v>
      </c>
      <c r="D52" s="115"/>
    </row>
    <row r="53" spans="1:7" ht="15">
      <c r="A53" s="67">
        <v>44950</v>
      </c>
      <c r="B53" s="144">
        <v>21461106</v>
      </c>
      <c r="C53" s="66" t="s">
        <v>32</v>
      </c>
      <c r="D53" s="65">
        <v>1500000</v>
      </c>
      <c r="F53" s="119"/>
      <c r="G53" s="67"/>
    </row>
    <row r="54" spans="1:7" ht="15">
      <c r="A54" s="67">
        <v>44946</v>
      </c>
      <c r="B54" s="112">
        <v>21458789</v>
      </c>
      <c r="C54" s="64" t="s">
        <v>32</v>
      </c>
      <c r="D54" s="65">
        <v>15000000</v>
      </c>
      <c r="F54" s="119"/>
      <c r="G54" s="67"/>
    </row>
    <row r="55" spans="1:7" ht="15">
      <c r="A55" s="67">
        <v>44943</v>
      </c>
      <c r="B55" s="112">
        <v>21461095</v>
      </c>
      <c r="C55" s="64" t="s">
        <v>32</v>
      </c>
      <c r="D55" s="65">
        <v>10000000</v>
      </c>
      <c r="F55" s="119"/>
      <c r="G55" s="67"/>
    </row>
    <row r="56" spans="1:7" ht="15">
      <c r="A56" s="67">
        <v>44943</v>
      </c>
      <c r="B56" s="144">
        <v>21461094</v>
      </c>
      <c r="C56" s="66" t="s">
        <v>32</v>
      </c>
      <c r="D56" s="65">
        <v>10000000</v>
      </c>
      <c r="F56" s="119"/>
      <c r="G56" s="67"/>
    </row>
    <row r="57" spans="1:7" ht="15">
      <c r="A57" s="67">
        <v>44943</v>
      </c>
      <c r="B57" s="112">
        <v>21461141</v>
      </c>
      <c r="C57" s="64" t="s">
        <v>32</v>
      </c>
      <c r="D57" s="65">
        <v>1000000</v>
      </c>
      <c r="F57" s="119"/>
      <c r="G57" s="67"/>
    </row>
    <row r="58" spans="1:7" ht="15">
      <c r="A58" s="67">
        <v>44943</v>
      </c>
      <c r="B58" s="144">
        <v>21461140</v>
      </c>
      <c r="C58" s="66" t="s">
        <v>32</v>
      </c>
      <c r="D58" s="65">
        <v>2500000</v>
      </c>
      <c r="F58" s="119"/>
      <c r="G58" s="67"/>
    </row>
    <row r="59" spans="1:7" ht="15">
      <c r="A59" s="67">
        <v>44943</v>
      </c>
      <c r="B59" s="112">
        <v>21820218</v>
      </c>
      <c r="C59" s="64" t="s">
        <v>32</v>
      </c>
      <c r="D59" s="65">
        <v>10000000</v>
      </c>
      <c r="F59" s="119"/>
      <c r="G59" s="67"/>
    </row>
    <row r="60" spans="1:7" ht="15">
      <c r="A60" s="67">
        <v>44939</v>
      </c>
      <c r="B60" s="112">
        <v>21461091</v>
      </c>
      <c r="C60" s="64" t="s">
        <v>32</v>
      </c>
      <c r="D60" s="65">
        <v>10000000</v>
      </c>
      <c r="F60" s="119"/>
      <c r="G60" s="67"/>
    </row>
    <row r="61" spans="1:7" ht="15">
      <c r="A61" s="67">
        <v>44932</v>
      </c>
      <c r="B61" s="144">
        <v>21458771</v>
      </c>
      <c r="C61" s="66" t="s">
        <v>32</v>
      </c>
      <c r="D61" s="65">
        <v>5800000</v>
      </c>
      <c r="F61" s="119"/>
      <c r="G61" s="67"/>
    </row>
    <row r="62" spans="1:7" ht="15">
      <c r="A62" s="67">
        <v>44930</v>
      </c>
      <c r="B62" s="112">
        <v>21458768</v>
      </c>
      <c r="C62" s="64" t="s">
        <v>32</v>
      </c>
      <c r="D62" s="65">
        <v>10000000</v>
      </c>
      <c r="F62" s="119"/>
      <c r="G62" s="67"/>
    </row>
    <row r="63" spans="1:7" ht="15">
      <c r="A63" s="67">
        <v>44949</v>
      </c>
      <c r="B63" s="144">
        <v>21458788</v>
      </c>
      <c r="C63" s="64" t="s">
        <v>32</v>
      </c>
      <c r="D63" s="65">
        <v>15000000</v>
      </c>
      <c r="F63" s="119"/>
      <c r="G63" s="67"/>
    </row>
    <row r="64" spans="1:7" ht="15">
      <c r="A64" s="67">
        <v>44938</v>
      </c>
      <c r="B64" s="144">
        <v>21458723</v>
      </c>
      <c r="C64" s="64" t="s">
        <v>32</v>
      </c>
      <c r="D64" s="65">
        <v>20000000</v>
      </c>
      <c r="F64" s="119"/>
      <c r="G64" s="67"/>
    </row>
    <row r="65" spans="1:9" ht="15">
      <c r="A65" s="67">
        <v>44937</v>
      </c>
      <c r="B65" s="144">
        <v>21458790</v>
      </c>
      <c r="C65" s="64" t="s">
        <v>32</v>
      </c>
      <c r="D65" s="65">
        <v>15000000</v>
      </c>
      <c r="F65" s="119"/>
      <c r="G65" s="67"/>
    </row>
    <row r="66" spans="1:9" ht="15">
      <c r="A66" s="67">
        <v>44937</v>
      </c>
      <c r="B66" s="112">
        <v>21458803</v>
      </c>
      <c r="C66" s="64" t="s">
        <v>32</v>
      </c>
      <c r="D66" s="65">
        <v>10000000</v>
      </c>
      <c r="F66" s="119"/>
      <c r="G66" s="67"/>
    </row>
    <row r="67" spans="1:9" ht="15">
      <c r="A67" s="67">
        <v>44936</v>
      </c>
      <c r="B67" s="144">
        <v>21458802</v>
      </c>
      <c r="C67" s="64" t="s">
        <v>32</v>
      </c>
      <c r="D67" s="65">
        <v>10000000</v>
      </c>
      <c r="F67" s="119"/>
      <c r="G67" s="67"/>
    </row>
    <row r="68" spans="1:9" ht="15">
      <c r="A68" s="67">
        <v>44936</v>
      </c>
      <c r="B68" s="112">
        <v>21458722</v>
      </c>
      <c r="C68" s="64" t="s">
        <v>32</v>
      </c>
      <c r="D68" s="113">
        <v>20000000</v>
      </c>
      <c r="F68" s="119"/>
      <c r="G68" s="67"/>
    </row>
    <row r="69" spans="1:9">
      <c r="C69" s="114" t="s">
        <v>28</v>
      </c>
      <c r="D69" s="120">
        <f>SUM(D53:D68)</f>
        <v>165800000</v>
      </c>
    </row>
    <row r="70" spans="1:9">
      <c r="C70" s="114"/>
      <c r="D70" s="120"/>
    </row>
    <row r="71" spans="1:9">
      <c r="C71" s="114"/>
      <c r="D71" s="115"/>
    </row>
    <row r="72" spans="1:9" ht="15">
      <c r="C72" s="121" t="s">
        <v>84</v>
      </c>
      <c r="F72" s="71"/>
    </row>
    <row r="73" spans="1:9" ht="15">
      <c r="C73" s="172"/>
      <c r="F73" s="71"/>
    </row>
    <row r="74" spans="1:9" ht="15">
      <c r="A74" s="67">
        <v>44937</v>
      </c>
      <c r="B74" s="168">
        <v>4524000020315</v>
      </c>
      <c r="C74" s="64" t="s">
        <v>644</v>
      </c>
      <c r="D74" s="65">
        <v>295500</v>
      </c>
      <c r="F74" s="71"/>
    </row>
    <row r="75" spans="1:9" ht="15">
      <c r="A75" s="67">
        <v>44932</v>
      </c>
      <c r="B75" s="144">
        <v>27553</v>
      </c>
      <c r="C75" s="64" t="s">
        <v>33</v>
      </c>
      <c r="D75" s="65">
        <v>110740</v>
      </c>
      <c r="F75" s="71"/>
    </row>
    <row r="76" spans="1:9" ht="15">
      <c r="A76" s="67">
        <v>44939</v>
      </c>
      <c r="B76" s="144">
        <v>27602</v>
      </c>
      <c r="C76" s="66" t="s">
        <v>572</v>
      </c>
      <c r="D76" s="65">
        <v>398120</v>
      </c>
      <c r="F76" s="71"/>
    </row>
    <row r="77" spans="1:9" ht="15">
      <c r="A77" s="67">
        <v>44937</v>
      </c>
      <c r="B77" s="173">
        <v>4524000000279</v>
      </c>
      <c r="C77" s="66" t="s">
        <v>641</v>
      </c>
      <c r="D77" s="113">
        <v>443.25</v>
      </c>
      <c r="F77" s="71"/>
      <c r="H77" s="62"/>
      <c r="I77" s="62"/>
    </row>
    <row r="78" spans="1:9">
      <c r="C78" s="114" t="s">
        <v>28</v>
      </c>
      <c r="D78" s="115">
        <f>SUM(D74:D77)</f>
        <v>804803.25</v>
      </c>
      <c r="E78" s="136"/>
      <c r="F78" s="65"/>
      <c r="G78" s="62"/>
    </row>
    <row r="79" spans="1:9">
      <c r="C79" s="114"/>
      <c r="D79" s="115"/>
      <c r="F79" s="65"/>
    </row>
    <row r="80" spans="1:9">
      <c r="C80" s="114"/>
      <c r="D80" s="115"/>
      <c r="F80" s="65"/>
    </row>
    <row r="81" spans="1:4" ht="16.5" thickBot="1">
      <c r="A81" s="1"/>
      <c r="B81" s="72"/>
      <c r="C81" s="153" t="s">
        <v>34</v>
      </c>
      <c r="D81" s="124">
        <f>+D34+D49+D69+D78+D41</f>
        <v>248186858.25</v>
      </c>
    </row>
    <row r="82" spans="1:4" ht="16.5" thickTop="1"/>
    <row r="83" spans="1:4">
      <c r="D83" s="125"/>
    </row>
    <row r="84" spans="1:4" ht="15">
      <c r="C84" s="126"/>
      <c r="D84" s="127"/>
    </row>
    <row r="87" spans="1:4">
      <c r="D87" s="125"/>
    </row>
    <row r="89" spans="1:4" ht="15">
      <c r="C89" s="1"/>
      <c r="D89" s="1"/>
    </row>
    <row r="91" spans="1:4">
      <c r="D91" s="125"/>
    </row>
    <row r="92" spans="1:4">
      <c r="D92" s="125"/>
    </row>
    <row r="93" spans="1:4" ht="15">
      <c r="A93" s="1"/>
      <c r="B93" s="72"/>
      <c r="C93" s="1"/>
      <c r="D93" s="1"/>
    </row>
    <row r="94" spans="1:4" ht="15">
      <c r="A94" s="1"/>
      <c r="B94" s="72"/>
      <c r="C94" s="1"/>
      <c r="D94" s="1"/>
    </row>
    <row r="95" spans="1:4" ht="15">
      <c r="A95" s="1"/>
      <c r="B95" s="72"/>
      <c r="C95" s="1"/>
      <c r="D95" s="1"/>
    </row>
    <row r="96" spans="1:4" ht="15">
      <c r="A96" s="1"/>
      <c r="B96" s="72"/>
      <c r="C96" s="1"/>
      <c r="D96" s="1"/>
    </row>
  </sheetData>
  <mergeCells count="6">
    <mergeCell ref="A1:D1"/>
    <mergeCell ref="A2:D2"/>
    <mergeCell ref="A3:D3"/>
    <mergeCell ref="A4:D4"/>
    <mergeCell ref="A5:D5"/>
    <mergeCell ref="A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CUENTA NO. 240-010599-0</vt:lpstr>
      <vt:lpstr>BANCO</vt:lpstr>
      <vt:lpstr>PAGOS-ORDEN</vt:lpstr>
      <vt:lpstr>PAGOS</vt:lpstr>
      <vt:lpstr>ING-ORDEN</vt:lpstr>
      <vt:lpstr>INGRESOS</vt:lpstr>
      <vt:lpstr>'CUENTA NO. 240-010599-0'!Área_de_impresión</vt:lpstr>
      <vt:lpstr>'CUENTA NO. 240-010599-0'!Títulos_a_imprimir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Eimy Gomez</cp:lastModifiedBy>
  <cp:lastPrinted>2023-02-08T13:38:20Z</cp:lastPrinted>
  <dcterms:created xsi:type="dcterms:W3CDTF">2014-12-03T13:42:29Z</dcterms:created>
  <dcterms:modified xsi:type="dcterms:W3CDTF">2023-02-15T00:11:52Z</dcterms:modified>
</cp:coreProperties>
</file>