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Otto Gomez\Documents\DatosAbierto\transparencia\ESTADISTICAS INSTITUCIONALES\"/>
    </mc:Choice>
  </mc:AlternateContent>
  <bookViews>
    <workbookView showHorizontalScroll="0" showVerticalScroll="0" showSheetTabs="0" xWindow="0" yWindow="0" windowWidth="28800" windowHeight="1221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3" l="1"/>
  <c r="B53" i="3" l="1"/>
  <c r="C49" i="3" s="1"/>
  <c r="B40" i="3"/>
  <c r="B29" i="3"/>
  <c r="C28" i="3" s="1"/>
  <c r="B18" i="3"/>
  <c r="C17" i="3" s="1"/>
  <c r="C39" i="3" l="1"/>
  <c r="C35" i="3"/>
  <c r="C38" i="3"/>
  <c r="C46" i="3"/>
  <c r="C50" i="3"/>
  <c r="C47" i="3"/>
  <c r="C51" i="3"/>
  <c r="C36" i="3"/>
  <c r="C48" i="3"/>
  <c r="C52" i="3"/>
  <c r="C27" i="3"/>
  <c r="C37" i="3"/>
  <c r="C24" i="3"/>
  <c r="D24" i="3" s="1"/>
  <c r="C25" i="3"/>
  <c r="C26" i="3"/>
  <c r="C16" i="3"/>
  <c r="C40" i="3" l="1"/>
  <c r="C53" i="3"/>
  <c r="D46" i="3"/>
  <c r="D47" i="3" s="1"/>
  <c r="D48" i="3" s="1"/>
  <c r="D49" i="3" s="1"/>
  <c r="D50" i="3" s="1"/>
  <c r="D51" i="3" s="1"/>
  <c r="D52" i="3" s="1"/>
  <c r="D25" i="3"/>
  <c r="D26" i="3" s="1"/>
  <c r="D27" i="3" s="1"/>
  <c r="D28" i="3" s="1"/>
</calcChain>
</file>

<file path=xl/sharedStrings.xml><?xml version="1.0" encoding="utf-8"?>
<sst xmlns="http://schemas.openxmlformats.org/spreadsheetml/2006/main" count="50" uniqueCount="36">
  <si>
    <t>Institución</t>
  </si>
  <si>
    <t>Empleados</t>
  </si>
  <si>
    <t>Total:</t>
  </si>
  <si>
    <t>Género</t>
  </si>
  <si>
    <t>Cantidad</t>
  </si>
  <si>
    <t>% Total</t>
  </si>
  <si>
    <t>Femenino</t>
  </si>
  <si>
    <t>Masculino</t>
  </si>
  <si>
    <t>Escala (Años)</t>
  </si>
  <si>
    <t>% Acumulado</t>
  </si>
  <si>
    <t>20 - 29</t>
  </si>
  <si>
    <t>30 - 39</t>
  </si>
  <si>
    <t>40 - 49</t>
  </si>
  <si>
    <t>50 - 59</t>
  </si>
  <si>
    <t>60 o más</t>
  </si>
  <si>
    <t>Tipo de Empleado</t>
  </si>
  <si>
    <t>Contratado en Prueba</t>
  </si>
  <si>
    <t>Contratado en Servicios</t>
  </si>
  <si>
    <t>Empleados Fijos</t>
  </si>
  <si>
    <t>Personal de Vigilancia</t>
  </si>
  <si>
    <t>Trámite de Pensión</t>
  </si>
  <si>
    <t>Escala (Miles RD$)</t>
  </si>
  <si>
    <t>Menos de 10</t>
  </si>
  <si>
    <t>50 - 99</t>
  </si>
  <si>
    <t>100 o más</t>
  </si>
  <si>
    <t>Los datos salariales mostrados en la distribución por Rango Salarial no incluyen incentivos.</t>
  </si>
  <si>
    <t>Datos de la Institución </t>
  </si>
  <si>
    <t>Distribución Empleados por Género </t>
  </si>
  <si>
    <t>Distribución de Empleados por Edad </t>
  </si>
  <si>
    <t>Distribución de Empleados por Tipo de Nómina </t>
  </si>
  <si>
    <t>Distribución de Empleados por Rango Salarial </t>
  </si>
  <si>
    <t>10 - 19</t>
  </si>
  <si>
    <t>Estadísticas por Institucion</t>
  </si>
  <si>
    <t>Instituto de Estabilización de Precios</t>
  </si>
  <si>
    <t>Información de la muestra</t>
  </si>
  <si>
    <t>Mostrando los datos de: Febrero, 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</si>
</sst>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3" fontId="0" fillId="0" borderId="0" xfId="0" applyNumberFormat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10" fontId="0" fillId="0" borderId="0" xfId="0" applyNumberFormat="1" applyFont="1" applyBorder="1" applyAlignment="1">
      <alignment vertical="center"/>
    </xf>
    <xf numFmtId="10" fontId="0" fillId="0" borderId="5" xfId="0" applyNumberFormat="1" applyFont="1" applyBorder="1" applyAlignment="1">
      <alignment vertical="center"/>
    </xf>
    <xf numFmtId="49" fontId="0" fillId="0" borderId="4" xfId="0" applyNumberFormat="1" applyBorder="1" applyAlignment="1">
      <alignment horizontal="left" vertical="center"/>
    </xf>
    <xf numFmtId="0" fontId="1" fillId="0" borderId="7" xfId="0" applyFont="1" applyBorder="1" applyAlignment="1">
      <alignment vertical="center"/>
    </xf>
    <xf numFmtId="10" fontId="1" fillId="0" borderId="7" xfId="0" applyNumberFormat="1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8" xfId="0" applyNumberFormat="1" applyFont="1" applyBorder="1" applyAlignment="1">
      <alignment vertical="center"/>
    </xf>
    <xf numFmtId="10" fontId="1" fillId="0" borderId="5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10" fontId="1" fillId="0" borderId="8" xfId="0" applyNumberFormat="1" applyFont="1" applyBorder="1" applyAlignment="1">
      <alignment vertical="center"/>
    </xf>
    <xf numFmtId="0" fontId="0" fillId="0" borderId="0" xfId="0" applyAlignment="1"/>
    <xf numFmtId="0" fontId="1" fillId="0" borderId="6" xfId="0" applyFont="1" applyBorder="1" applyAlignment="1">
      <alignment horizontal="center" vertical="center"/>
    </xf>
    <xf numFmtId="3" fontId="0" fillId="0" borderId="0" xfId="0" applyNumberFormat="1"/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54"/>
  <sheetViews>
    <sheetView tabSelected="1" workbookViewId="0">
      <selection sqref="A1:D1"/>
    </sheetView>
  </sheetViews>
  <sheetFormatPr baseColWidth="10" defaultRowHeight="15" x14ac:dyDescent="0.25"/>
  <cols>
    <col min="1" max="1" width="32.5703125" style="1" customWidth="1"/>
    <col min="2" max="3" width="11.7109375" style="1" customWidth="1"/>
    <col min="4" max="4" width="12.5703125" style="1" customWidth="1"/>
  </cols>
  <sheetData>
    <row r="1" spans="1:5" ht="21" x14ac:dyDescent="0.25">
      <c r="A1" s="25" t="s">
        <v>32</v>
      </c>
      <c r="B1" s="25"/>
      <c r="C1" s="25"/>
      <c r="D1" s="25"/>
    </row>
    <row r="2" spans="1:5" ht="15" customHeight="1" x14ac:dyDescent="0.25"/>
    <row r="3" spans="1:5" ht="21" customHeight="1" x14ac:dyDescent="0.25">
      <c r="A3" s="27" t="s">
        <v>34</v>
      </c>
      <c r="B3" s="27"/>
      <c r="C3" s="27"/>
      <c r="D3" s="27"/>
    </row>
    <row r="4" spans="1:5" ht="15" customHeight="1" x14ac:dyDescent="0.25">
      <c r="A4" s="28" t="s">
        <v>35</v>
      </c>
      <c r="B4" s="28"/>
      <c r="C4" s="28"/>
      <c r="D4" s="28"/>
    </row>
    <row r="5" spans="1:5" ht="15" customHeight="1" x14ac:dyDescent="0.25"/>
    <row r="6" spans="1:5" ht="16.149999999999999" customHeight="1" x14ac:dyDescent="0.25">
      <c r="A6" s="26" t="s">
        <v>26</v>
      </c>
      <c r="B6" s="26"/>
      <c r="C6" s="26"/>
    </row>
    <row r="7" spans="1:5" ht="10.15" customHeight="1" thickBot="1" x14ac:dyDescent="0.3"/>
    <row r="8" spans="1:5" ht="16.149999999999999" customHeight="1" x14ac:dyDescent="0.25">
      <c r="A8" s="14" t="s">
        <v>0</v>
      </c>
      <c r="B8" s="6" t="s">
        <v>1</v>
      </c>
    </row>
    <row r="9" spans="1:5" ht="16.149999999999999" customHeight="1" x14ac:dyDescent="0.25">
      <c r="A9" s="7" t="s">
        <v>33</v>
      </c>
      <c r="B9" s="15">
        <v>1975</v>
      </c>
    </row>
    <row r="10" spans="1:5" ht="16.149999999999999" customHeight="1" thickBot="1" x14ac:dyDescent="0.3">
      <c r="A10" s="22" t="s">
        <v>2</v>
      </c>
      <c r="B10" s="16">
        <f>SUM(B9)</f>
        <v>1975</v>
      </c>
    </row>
    <row r="11" spans="1:5" ht="15" customHeight="1" x14ac:dyDescent="0.25"/>
    <row r="12" spans="1:5" ht="15" customHeight="1" x14ac:dyDescent="0.25"/>
    <row r="13" spans="1:5" ht="16.149999999999999" customHeight="1" x14ac:dyDescent="0.25">
      <c r="A13" s="24" t="s">
        <v>27</v>
      </c>
      <c r="B13" s="24"/>
      <c r="C13" s="24"/>
      <c r="D13" s="24"/>
    </row>
    <row r="14" spans="1:5" ht="10.15" customHeight="1" thickBot="1" x14ac:dyDescent="0.3"/>
    <row r="15" spans="1:5" ht="16.149999999999999" customHeight="1" x14ac:dyDescent="0.25">
      <c r="A15" s="4" t="s">
        <v>3</v>
      </c>
      <c r="B15" s="5" t="s">
        <v>4</v>
      </c>
      <c r="C15" s="6" t="s">
        <v>5</v>
      </c>
      <c r="E15" s="23"/>
    </row>
    <row r="16" spans="1:5" ht="16.149999999999999" customHeight="1" x14ac:dyDescent="0.25">
      <c r="A16" s="7" t="s">
        <v>6</v>
      </c>
      <c r="B16" s="19">
        <v>955</v>
      </c>
      <c r="C16" s="17">
        <f>+B16/B18</f>
        <v>0.48354430379746838</v>
      </c>
      <c r="D16" s="3"/>
      <c r="E16" s="23"/>
    </row>
    <row r="17" spans="1:5" ht="16.149999999999999" customHeight="1" x14ac:dyDescent="0.25">
      <c r="A17" s="7" t="s">
        <v>7</v>
      </c>
      <c r="B17" s="19">
        <v>1020</v>
      </c>
      <c r="C17" s="17">
        <f>+B17/B18</f>
        <v>0.51645569620253162</v>
      </c>
      <c r="D17" s="3"/>
      <c r="E17" s="23"/>
    </row>
    <row r="18" spans="1:5" ht="16.149999999999999" customHeight="1" thickBot="1" x14ac:dyDescent="0.3">
      <c r="A18" s="22" t="s">
        <v>2</v>
      </c>
      <c r="B18" s="18">
        <f>SUM(B16:B17)</f>
        <v>1975</v>
      </c>
      <c r="C18" s="13">
        <v>100</v>
      </c>
      <c r="E18" s="23"/>
    </row>
    <row r="19" spans="1:5" ht="15" customHeight="1" x14ac:dyDescent="0.25"/>
    <row r="20" spans="1:5" ht="15" customHeight="1" x14ac:dyDescent="0.25"/>
    <row r="21" spans="1:5" ht="16.149999999999999" customHeight="1" x14ac:dyDescent="0.25">
      <c r="A21" s="24" t="s">
        <v>28</v>
      </c>
      <c r="B21" s="24"/>
      <c r="C21" s="24"/>
      <c r="D21" s="24"/>
    </row>
    <row r="22" spans="1:5" ht="10.15" customHeight="1" thickBot="1" x14ac:dyDescent="0.3"/>
    <row r="23" spans="1:5" ht="16.149999999999999" customHeight="1" x14ac:dyDescent="0.25">
      <c r="A23" s="4" t="s">
        <v>8</v>
      </c>
      <c r="B23" s="5" t="s">
        <v>4</v>
      </c>
      <c r="C23" s="5" t="s">
        <v>5</v>
      </c>
      <c r="D23" s="6" t="s">
        <v>9</v>
      </c>
    </row>
    <row r="24" spans="1:5" ht="16.149999999999999" customHeight="1" x14ac:dyDescent="0.25">
      <c r="A24" s="7" t="s">
        <v>10</v>
      </c>
      <c r="B24" s="19">
        <v>323</v>
      </c>
      <c r="C24" s="8">
        <f>+B24/B29</f>
        <v>0.16354430379746834</v>
      </c>
      <c r="D24" s="9">
        <f>+C24</f>
        <v>0.16354430379746834</v>
      </c>
    </row>
    <row r="25" spans="1:5" ht="16.149999999999999" customHeight="1" x14ac:dyDescent="0.25">
      <c r="A25" s="7" t="s">
        <v>11</v>
      </c>
      <c r="B25" s="19">
        <v>451</v>
      </c>
      <c r="C25" s="8">
        <f>+B25/B29</f>
        <v>0.22835443037974684</v>
      </c>
      <c r="D25" s="9">
        <f>+D24+C25</f>
        <v>0.39189873417721521</v>
      </c>
    </row>
    <row r="26" spans="1:5" ht="16.149999999999999" customHeight="1" x14ac:dyDescent="0.25">
      <c r="A26" s="7" t="s">
        <v>12</v>
      </c>
      <c r="B26" s="19">
        <v>497</v>
      </c>
      <c r="C26" s="8">
        <f>+B26/B29</f>
        <v>0.25164556962025314</v>
      </c>
      <c r="D26" s="9">
        <f t="shared" ref="D26:D28" si="0">+D25+C26</f>
        <v>0.64354430379746841</v>
      </c>
    </row>
    <row r="27" spans="1:5" ht="16.149999999999999" customHeight="1" x14ac:dyDescent="0.25">
      <c r="A27" s="7" t="s">
        <v>13</v>
      </c>
      <c r="B27" s="19">
        <v>426</v>
      </c>
      <c r="C27" s="8">
        <f>+B27/B29</f>
        <v>0.21569620253164556</v>
      </c>
      <c r="D27" s="9">
        <f t="shared" si="0"/>
        <v>0.85924050632911397</v>
      </c>
    </row>
    <row r="28" spans="1:5" ht="16.149999999999999" customHeight="1" x14ac:dyDescent="0.25">
      <c r="A28" s="7" t="s">
        <v>14</v>
      </c>
      <c r="B28" s="19">
        <v>278</v>
      </c>
      <c r="C28" s="8">
        <f>+B28/B29</f>
        <v>0.14075949367088608</v>
      </c>
      <c r="D28" s="9">
        <f t="shared" si="0"/>
        <v>1</v>
      </c>
    </row>
    <row r="29" spans="1:5" ht="16.149999999999999" customHeight="1" thickBot="1" x14ac:dyDescent="0.3">
      <c r="A29" s="22" t="s">
        <v>2</v>
      </c>
      <c r="B29" s="18">
        <f>SUM(B24:B28)</f>
        <v>1975</v>
      </c>
      <c r="C29" s="11">
        <v>100</v>
      </c>
      <c r="D29" s="13">
        <v>100</v>
      </c>
    </row>
    <row r="30" spans="1:5" ht="15" customHeight="1" x14ac:dyDescent="0.25"/>
    <row r="31" spans="1:5" ht="15" customHeight="1" x14ac:dyDescent="0.25"/>
    <row r="32" spans="1:5" ht="16.149999999999999" customHeight="1" x14ac:dyDescent="0.25">
      <c r="A32" s="24" t="s">
        <v>29</v>
      </c>
      <c r="B32" s="24"/>
      <c r="C32" s="24"/>
      <c r="D32" s="24"/>
    </row>
    <row r="33" spans="1:6" ht="10.15" customHeight="1" thickBot="1" x14ac:dyDescent="0.3"/>
    <row r="34" spans="1:6" ht="16.149999999999999" customHeight="1" x14ac:dyDescent="0.25">
      <c r="A34" s="4" t="s">
        <v>15</v>
      </c>
      <c r="B34" s="5" t="s">
        <v>4</v>
      </c>
      <c r="C34" s="6" t="s">
        <v>5</v>
      </c>
    </row>
    <row r="35" spans="1:6" ht="16.149999999999999" customHeight="1" x14ac:dyDescent="0.25">
      <c r="A35" s="7" t="s">
        <v>16</v>
      </c>
      <c r="B35" s="19">
        <v>46</v>
      </c>
      <c r="C35" s="9">
        <f>+B35/B40</f>
        <v>2.3291139240506329E-2</v>
      </c>
    </row>
    <row r="36" spans="1:6" ht="16.149999999999999" customHeight="1" x14ac:dyDescent="0.25">
      <c r="A36" s="7" t="s">
        <v>17</v>
      </c>
      <c r="B36" s="19">
        <v>2</v>
      </c>
      <c r="C36" s="9">
        <f>+B36/B40</f>
        <v>1.0126582278481013E-3</v>
      </c>
      <c r="F36" s="23"/>
    </row>
    <row r="37" spans="1:6" ht="16.149999999999999" customHeight="1" x14ac:dyDescent="0.25">
      <c r="A37" s="7" t="s">
        <v>18</v>
      </c>
      <c r="B37" s="19">
        <v>1875</v>
      </c>
      <c r="C37" s="9">
        <f>+B37/B40</f>
        <v>0.94936708860759489</v>
      </c>
      <c r="D37" s="3"/>
      <c r="E37" s="23"/>
      <c r="F37" s="23"/>
    </row>
    <row r="38" spans="1:6" ht="16.149999999999999" customHeight="1" x14ac:dyDescent="0.25">
      <c r="A38" s="7" t="s">
        <v>19</v>
      </c>
      <c r="B38" s="19">
        <v>0</v>
      </c>
      <c r="C38" s="9">
        <f>+B38/B40</f>
        <v>0</v>
      </c>
      <c r="E38" s="23"/>
    </row>
    <row r="39" spans="1:6" ht="16.149999999999999" customHeight="1" x14ac:dyDescent="0.25">
      <c r="A39" s="7" t="s">
        <v>20</v>
      </c>
      <c r="B39" s="19">
        <v>52</v>
      </c>
      <c r="C39" s="9">
        <f>+B39/B40</f>
        <v>2.6329113924050632E-2</v>
      </c>
      <c r="F39" s="23"/>
    </row>
    <row r="40" spans="1:6" ht="16.149999999999999" customHeight="1" thickBot="1" x14ac:dyDescent="0.3">
      <c r="A40" s="22" t="s">
        <v>2</v>
      </c>
      <c r="B40" s="18">
        <f>SUM(B35:B39)</f>
        <v>1975</v>
      </c>
      <c r="C40" s="20">
        <f>SUM(C35:C39)</f>
        <v>1</v>
      </c>
      <c r="E40" s="23"/>
    </row>
    <row r="41" spans="1:6" ht="15" customHeight="1" x14ac:dyDescent="0.25"/>
    <row r="42" spans="1:6" ht="15" customHeight="1" x14ac:dyDescent="0.25"/>
    <row r="43" spans="1:6" ht="16.149999999999999" customHeight="1" x14ac:dyDescent="0.25">
      <c r="A43" s="24" t="s">
        <v>30</v>
      </c>
      <c r="B43" s="24"/>
      <c r="C43" s="24"/>
      <c r="D43" s="24"/>
    </row>
    <row r="44" spans="1:6" ht="10.15" customHeight="1" thickBot="1" x14ac:dyDescent="0.3"/>
    <row r="45" spans="1:6" ht="16.149999999999999" customHeight="1" x14ac:dyDescent="0.25">
      <c r="A45" s="4" t="s">
        <v>21</v>
      </c>
      <c r="B45" s="5" t="s">
        <v>4</v>
      </c>
      <c r="C45" s="5" t="s">
        <v>5</v>
      </c>
      <c r="D45" s="6" t="s">
        <v>9</v>
      </c>
    </row>
    <row r="46" spans="1:6" ht="16.149999999999999" customHeight="1" x14ac:dyDescent="0.25">
      <c r="A46" s="7" t="s">
        <v>22</v>
      </c>
      <c r="B46" s="19">
        <v>418</v>
      </c>
      <c r="C46" s="8">
        <f>+B46/B53</f>
        <v>0.21164556962025316</v>
      </c>
      <c r="D46" s="9">
        <f>+C46</f>
        <v>0.21164556962025316</v>
      </c>
    </row>
    <row r="47" spans="1:6" ht="16.149999999999999" customHeight="1" x14ac:dyDescent="0.25">
      <c r="A47" s="10" t="s">
        <v>31</v>
      </c>
      <c r="B47" s="19">
        <v>865</v>
      </c>
      <c r="C47" s="8">
        <f>+B47/B53</f>
        <v>0.4379746835443038</v>
      </c>
      <c r="D47" s="9">
        <f>+D46+C47</f>
        <v>0.64962025316455696</v>
      </c>
    </row>
    <row r="48" spans="1:6" ht="16.149999999999999" customHeight="1" x14ac:dyDescent="0.25">
      <c r="A48" s="7" t="s">
        <v>10</v>
      </c>
      <c r="B48" s="19">
        <v>372</v>
      </c>
      <c r="C48" s="8">
        <f>+B48/B53</f>
        <v>0.18835443037974683</v>
      </c>
      <c r="D48" s="9">
        <f t="shared" ref="D48:D52" si="1">+D47+C48</f>
        <v>0.83797468354430382</v>
      </c>
    </row>
    <row r="49" spans="1:4" ht="16.149999999999999" customHeight="1" x14ac:dyDescent="0.25">
      <c r="A49" s="7" t="s">
        <v>11</v>
      </c>
      <c r="B49" s="19">
        <v>157</v>
      </c>
      <c r="C49" s="8">
        <f>+B49/B53</f>
        <v>7.9493670886075951E-2</v>
      </c>
      <c r="D49" s="9">
        <f t="shared" si="1"/>
        <v>0.91746835443037977</v>
      </c>
    </row>
    <row r="50" spans="1:4" ht="16.149999999999999" customHeight="1" x14ac:dyDescent="0.25">
      <c r="A50" s="7" t="s">
        <v>12</v>
      </c>
      <c r="B50" s="19">
        <v>61</v>
      </c>
      <c r="C50" s="8">
        <f>+B50/B53</f>
        <v>3.0886075949367087E-2</v>
      </c>
      <c r="D50" s="9">
        <f t="shared" si="1"/>
        <v>0.94835443037974687</v>
      </c>
    </row>
    <row r="51" spans="1:4" ht="16.149999999999999" customHeight="1" x14ac:dyDescent="0.25">
      <c r="A51" s="7" t="s">
        <v>23</v>
      </c>
      <c r="B51" s="19">
        <v>84</v>
      </c>
      <c r="C51" s="8">
        <f>+B51/B53</f>
        <v>4.2531645569620254E-2</v>
      </c>
      <c r="D51" s="9">
        <f t="shared" si="1"/>
        <v>0.99088607594936717</v>
      </c>
    </row>
    <row r="52" spans="1:4" ht="16.149999999999999" customHeight="1" x14ac:dyDescent="0.25">
      <c r="A52" s="7" t="s">
        <v>24</v>
      </c>
      <c r="B52" s="19">
        <v>18</v>
      </c>
      <c r="C52" s="8">
        <f>+B52/B53</f>
        <v>9.1139240506329117E-3</v>
      </c>
      <c r="D52" s="9">
        <f t="shared" si="1"/>
        <v>1</v>
      </c>
    </row>
    <row r="53" spans="1:4" ht="16.149999999999999" customHeight="1" thickBot="1" x14ac:dyDescent="0.3">
      <c r="A53" s="22" t="s">
        <v>2</v>
      </c>
      <c r="B53" s="18">
        <f>SUM(B46:B52)</f>
        <v>1975</v>
      </c>
      <c r="C53" s="12">
        <f>SUM(C46:C52)</f>
        <v>1</v>
      </c>
      <c r="D53" s="13">
        <v>100</v>
      </c>
    </row>
    <row r="54" spans="1:4" s="21" customFormat="1" ht="16.899999999999999" customHeight="1" x14ac:dyDescent="0.25">
      <c r="A54" s="2" t="s">
        <v>25</v>
      </c>
      <c r="B54" s="1"/>
      <c r="C54" s="1"/>
      <c r="D54" s="1"/>
    </row>
  </sheetData>
  <mergeCells count="8">
    <mergeCell ref="A43:D43"/>
    <mergeCell ref="A1:D1"/>
    <mergeCell ref="A6:C6"/>
    <mergeCell ref="A13:D13"/>
    <mergeCell ref="A21:D21"/>
    <mergeCell ref="A32:D32"/>
    <mergeCell ref="A3:D3"/>
    <mergeCell ref="A4:D4"/>
  </mergeCells>
  <pageMargins left="0.78740157480314965" right="3.937007874015748E-2" top="0.78740157480314965" bottom="0.39370078740157483" header="0.19685039370078741" footer="0.19685039370078741"/>
  <pageSetup paperSize="14" orientation="portrait" horizontalDpi="120" verticalDpi="7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Nomina</dc:creator>
  <cp:lastModifiedBy>Otto Gomez</cp:lastModifiedBy>
  <cp:lastPrinted>2016-03-22T15:50:32Z</cp:lastPrinted>
  <dcterms:created xsi:type="dcterms:W3CDTF">2015-09-09T14:53:23Z</dcterms:created>
  <dcterms:modified xsi:type="dcterms:W3CDTF">2017-03-01T15:55:19Z</dcterms:modified>
</cp:coreProperties>
</file>