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perez\Desktop\Finanza\Semestral\"/>
    </mc:Choice>
  </mc:AlternateContent>
  <xr:revisionPtr revIDLastSave="0" documentId="8_{FABF26C8-D60C-486A-9BC6-5F46B4B0EC3D}" xr6:coauthVersionLast="47" xr6:coauthVersionMax="47" xr10:uidLastSave="{00000000-0000-0000-0000-000000000000}"/>
  <bookViews>
    <workbookView xWindow="-120" yWindow="-120" windowWidth="20730" windowHeight="11040" xr2:uid="{EAEA05A6-902F-41A9-9621-808E6787E211}"/>
  </bookViews>
  <sheets>
    <sheet name="EFE" sheetId="1" r:id="rId1"/>
  </sheets>
  <externalReferences>
    <externalReference r:id="rId2"/>
  </externalReferences>
  <definedNames>
    <definedName name="_xlnm.Print_Area" localSheetId="0">EFE!$A$1:$D$63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C37" i="1"/>
  <c r="D30" i="1"/>
  <c r="C30" i="1"/>
  <c r="C21" i="1"/>
  <c r="D16" i="1"/>
  <c r="C16" i="1"/>
  <c r="D15" i="1"/>
  <c r="D23" i="1" s="1"/>
  <c r="C15" i="1"/>
  <c r="C23" i="1" s="1"/>
  <c r="C39" i="1" l="1"/>
  <c r="C43" i="1" s="1"/>
  <c r="D39" i="1"/>
  <c r="D43" i="1" s="1"/>
</calcChain>
</file>

<file path=xl/sharedStrings.xml><?xml version="1.0" encoding="utf-8"?>
<sst xmlns="http://schemas.openxmlformats.org/spreadsheetml/2006/main" count="30" uniqueCount="30">
  <si>
    <t>ESTADO DE FLUJO DE EFECTIVO</t>
  </si>
  <si>
    <t>Del Ejercicio terminado el 30 de junio de 2026 y 2025</t>
  </si>
  <si>
    <t>(Valores en RD$)</t>
  </si>
  <si>
    <t>Flujos de efectivo procedentes de actividades de operación (AOP):</t>
  </si>
  <si>
    <t>Cobros por venta de bienes y servicios y arrendamientos</t>
  </si>
  <si>
    <t>Cobros de subvenciones, transferencias, y otras asignaciones</t>
  </si>
  <si>
    <t>Pagos a los trabajadores o en beneficio de ellos</t>
  </si>
  <si>
    <t>Pagos por contribuciones a la seguridad social</t>
  </si>
  <si>
    <t xml:space="preserve">Pagos a proveedores </t>
  </si>
  <si>
    <t xml:space="preserve">Otros pagos </t>
  </si>
  <si>
    <t>Otros Activos</t>
  </si>
  <si>
    <t>Flujos de efectivo netos de las actividades de operación</t>
  </si>
  <si>
    <t>Flujos de efectivo de las actividades de inversión (AINV)</t>
  </si>
  <si>
    <t xml:space="preserve">Pagos por adquisición de propiedad, planta y equipo </t>
  </si>
  <si>
    <t>Depreciacion ActivosFijos</t>
  </si>
  <si>
    <t>Efectivo neto usado en las actividades de inversión</t>
  </si>
  <si>
    <t>Flujos de efectivo de las actividades de financiación</t>
  </si>
  <si>
    <t>Cobro por préstamos, pagarés, hipotecas</t>
  </si>
  <si>
    <t>Pago reembolso en efectivo de los montos recibidos en préstamos, pagarés, hipotecas</t>
  </si>
  <si>
    <t>Flujos de efectivo netos por las actividades de financiación</t>
  </si>
  <si>
    <t>Incremento / Disminución neta del Efectivo y Equivalentes</t>
  </si>
  <si>
    <t>Efectivo y Equivalente de Efectivo Disponible al Inicio del Periodo</t>
  </si>
  <si>
    <t>Efectivo y Equivalente de Efectivo al Final del Periodo</t>
  </si>
  <si>
    <t>Las notas a los Estados Financieros forman parte integral de los mismos</t>
  </si>
  <si>
    <t>Lic. Carolina Méndez</t>
  </si>
  <si>
    <t>Lic. Hector N. Marte Deschamps</t>
  </si>
  <si>
    <t>Enc. Division de Contabilidad</t>
  </si>
  <si>
    <t>Director Administrativo y Financiero</t>
  </si>
  <si>
    <t>Ing. David Herrera Díaz</t>
  </si>
  <si>
    <t>Director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</si>
</sst>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2">
    <font>
      <sz val="10"/>
      <name val="Arrus BT"/>
    </font>
    <font>
      <sz val="10"/>
      <name val="Arrus BT"/>
    </font>
    <font>
      <b/>
      <sz val="16"/>
      <name val="Times New Roman"/>
      <family val="1"/>
    </font>
    <font>
      <b/>
      <sz val="12"/>
      <name val="Arrus BT"/>
    </font>
    <font>
      <b/>
      <sz val="10"/>
      <name val="Arrus BT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Tahoma"/>
      <family val="2"/>
    </font>
    <font>
      <b/>
      <sz val="12"/>
      <name val="Times New Roman"/>
      <family val="1"/>
    </font>
    <font>
      <sz val="10"/>
      <name val="Arial"/>
      <family val="2"/>
    </font>
    <font>
      <b/>
      <sz val="12"/>
      <name val="Arrus BT"/>
      <family val="1"/>
    </font>
    <font>
      <sz val="11"/>
      <name val="Times New Roman"/>
      <family val="1"/>
    </font>
    <font>
      <sz val="12"/>
      <name val="Arrus BT"/>
      <family val="1"/>
    </font>
    <font>
      <sz val="11"/>
      <name val="Arrus BT"/>
    </font>
    <font>
      <b/>
      <sz val="13"/>
      <name val="Arial"/>
      <family val="2"/>
    </font>
    <font>
      <b/>
      <sz val="9"/>
      <name val="Times New Roman"/>
      <family val="1"/>
    </font>
    <font>
      <sz val="10"/>
      <name val="Arrus BT"/>
      <family val="1"/>
    </font>
    <font>
      <sz val="11"/>
      <name val="Arrus BT"/>
      <family val="1"/>
    </font>
    <font>
      <b/>
      <u/>
      <sz val="11"/>
      <name val="Arial"/>
      <family val="2"/>
    </font>
    <font>
      <b/>
      <sz val="11"/>
      <name val="Arrus BT"/>
      <family val="1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0" fontId="10" fillId="0" borderId="0"/>
  </cellStyleXfs>
  <cellXfs count="54">
    <xf numFmtId="0" fontId="0" fillId="0" borderId="0" xfId="0"/>
    <xf numFmtId="39" fontId="0" fillId="0" borderId="0" xfId="0" applyNumberFormat="1"/>
    <xf numFmtId="164" fontId="0" fillId="0" borderId="0" xfId="1" applyFont="1" applyFill="1"/>
    <xf numFmtId="0" fontId="5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7" fillId="0" borderId="0" xfId="0" applyFont="1"/>
    <xf numFmtId="39" fontId="8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left" vertical="center"/>
    </xf>
    <xf numFmtId="0" fontId="11" fillId="0" borderId="1" xfId="2" applyFont="1" applyBorder="1" applyAlignment="1">
      <alignment wrapText="1"/>
    </xf>
    <xf numFmtId="39" fontId="8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 vertical="center" wrapText="1" indent="3"/>
    </xf>
    <xf numFmtId="0" fontId="13" fillId="0" borderId="1" xfId="3" applyFont="1" applyBorder="1" applyAlignment="1">
      <alignment horizontal="left" indent="3"/>
    </xf>
    <xf numFmtId="0" fontId="14" fillId="0" borderId="1" xfId="2" applyFont="1" applyBorder="1" applyAlignment="1">
      <alignment wrapText="1"/>
    </xf>
    <xf numFmtId="39" fontId="8" fillId="0" borderId="2" xfId="0" applyNumberFormat="1" applyFont="1" applyBorder="1" applyAlignment="1">
      <alignment horizontal="right"/>
    </xf>
    <xf numFmtId="39" fontId="8" fillId="0" borderId="3" xfId="0" applyNumberFormat="1" applyFont="1" applyBorder="1" applyAlignment="1">
      <alignment horizontal="right"/>
    </xf>
    <xf numFmtId="0" fontId="7" fillId="0" borderId="1" xfId="0" applyFont="1" applyBorder="1"/>
    <xf numFmtId="39" fontId="7" fillId="0" borderId="1" xfId="0" applyNumberFormat="1" applyFont="1" applyBorder="1"/>
    <xf numFmtId="0" fontId="5" fillId="0" borderId="1" xfId="0" applyFont="1" applyBorder="1" applyAlignment="1">
      <alignment wrapText="1"/>
    </xf>
    <xf numFmtId="0" fontId="0" fillId="0" borderId="1" xfId="0" applyBorder="1"/>
    <xf numFmtId="39" fontId="0" fillId="0" borderId="2" xfId="0" applyNumberFormat="1" applyBorder="1"/>
    <xf numFmtId="39" fontId="7" fillId="0" borderId="3" xfId="0" applyNumberFormat="1" applyFont="1" applyBorder="1"/>
    <xf numFmtId="0" fontId="11" fillId="0" borderId="1" xfId="3" applyFont="1" applyBorder="1" applyAlignment="1">
      <alignment horizontal="left" indent="3"/>
    </xf>
    <xf numFmtId="39" fontId="5" fillId="0" borderId="1" xfId="0" applyNumberFormat="1" applyFont="1" applyBorder="1"/>
    <xf numFmtId="0" fontId="9" fillId="0" borderId="1" xfId="0" applyFont="1" applyBorder="1" applyAlignment="1">
      <alignment horizontal="left" vertical="top"/>
    </xf>
    <xf numFmtId="39" fontId="7" fillId="0" borderId="2" xfId="0" applyNumberFormat="1" applyFont="1" applyBorder="1"/>
    <xf numFmtId="39" fontId="5" fillId="0" borderId="2" xfId="0" applyNumberFormat="1" applyFont="1" applyBorder="1"/>
    <xf numFmtId="0" fontId="13" fillId="0" borderId="1" xfId="3" applyFont="1" applyBorder="1"/>
    <xf numFmtId="39" fontId="0" fillId="0" borderId="3" xfId="0" applyNumberFormat="1" applyBorder="1"/>
    <xf numFmtId="39" fontId="15" fillId="0" borderId="1" xfId="0" applyNumberFormat="1" applyFont="1" applyBorder="1"/>
    <xf numFmtId="39" fontId="15" fillId="0" borderId="0" xfId="0" applyNumberFormat="1" applyFont="1"/>
    <xf numFmtId="0" fontId="16" fillId="0" borderId="0" xfId="0" applyFont="1" applyAlignment="1">
      <alignment horizontal="left"/>
    </xf>
    <xf numFmtId="0" fontId="17" fillId="0" borderId="0" xfId="2" applyFont="1"/>
    <xf numFmtId="0" fontId="13" fillId="0" borderId="0" xfId="2" applyFont="1" applyAlignment="1">
      <alignment horizontal="centerContinuous"/>
    </xf>
    <xf numFmtId="164" fontId="10" fillId="0" borderId="0" xfId="1" applyFont="1" applyFill="1"/>
    <xf numFmtId="0" fontId="10" fillId="0" borderId="0" xfId="2"/>
    <xf numFmtId="0" fontId="18" fillId="0" borderId="0" xfId="2" applyFont="1"/>
    <xf numFmtId="0" fontId="18" fillId="0" borderId="0" xfId="2" applyFont="1" applyAlignment="1">
      <alignment horizontal="centerContinuous"/>
    </xf>
    <xf numFmtId="0" fontId="19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9" fillId="0" borderId="0" xfId="2" applyFont="1"/>
    <xf numFmtId="0" fontId="14" fillId="0" borderId="0" xfId="2" applyFont="1"/>
    <xf numFmtId="0" fontId="20" fillId="0" borderId="0" xfId="2" applyFont="1"/>
    <xf numFmtId="164" fontId="21" fillId="0" borderId="0" xfId="1" applyFont="1" applyFill="1" applyAlignment="1"/>
    <xf numFmtId="39" fontId="20" fillId="0" borderId="0" xfId="2" applyNumberFormat="1" applyFont="1"/>
    <xf numFmtId="0" fontId="0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9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/>
    </xf>
  </cellXfs>
  <cellStyles count="4">
    <cellStyle name="Millares" xfId="1" builtinId="3"/>
    <cellStyle name="Normal" xfId="0" builtinId="0"/>
    <cellStyle name="Normal_Hoja1 (2)" xfId="2" xr:uid="{07ABCC59-41F7-4C13-A4DC-BB3B2F6148DA}"/>
    <cellStyle name="Normal_Hoja1 (3)" xfId="3" xr:uid="{36CD65E2-0480-471C-97DE-2B1EF2CFC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104775</xdr:rowOff>
    </xdr:from>
    <xdr:to>
      <xdr:col>3</xdr:col>
      <xdr:colOff>1419225</xdr:colOff>
      <xdr:row>7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CCF088-1E82-463B-A5AF-E75F447BA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4775"/>
          <a:ext cx="6715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mendez/Desktop/ENVIOS%20DIGECOG%20-%202025-2026/2026/CORTE%20JUNIO%202026/REPORTE%20FINALES/ESTADOS%20FINANCIEROS%20JUNIO%202026-2025,%20FINAL%2015-07-26.xls" TargetMode="External"/><Relationship Id="rId2" Type="http://schemas.openxmlformats.org/officeDocument/2006/relationships/externalLinkPath" Target="file:///C:\Users\cmendez\Desktop\ENVIOS%20DIGECOG%20-%202025-2026\2026\CORTE%20JUNIO%202026\REPORTE%20FINALES\ESTADOS%20FINANCIEROS%20JUNIO%202026-2025,%20FINAL%2015-07-26.xls" TargetMode="External"/><Relationship Id="rId1" Type="http://schemas.openxmlformats.org/officeDocument/2006/relationships/externalLinkPath" Target="/Users/cmendez/Desktop/ENVIOS%20DIGECOG%20-%202025-2026/2026/CORTE%20JUNIO%202026/REPORTE%20FINALES/ESTADOS%20FINANCIEROS%20JUNIO%202026-2025,%20FINAL%2015-07-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RF"/>
      <sheetName val="ECPN"/>
      <sheetName val="EFE"/>
      <sheetName val="NBG"/>
      <sheetName val=" Nota, 11"/>
      <sheetName val="NER"/>
      <sheetName val="ABG"/>
    </sheetNames>
    <sheetDataSet>
      <sheetData sheetId="0"/>
      <sheetData sheetId="1"/>
      <sheetData sheetId="2"/>
      <sheetData sheetId="3"/>
      <sheetData sheetId="4"/>
      <sheetData sheetId="5">
        <row r="29">
          <cell r="C29">
            <v>1147149823.52</v>
          </cell>
          <cell r="D29">
            <v>1030256441.52</v>
          </cell>
        </row>
        <row r="31">
          <cell r="C31">
            <v>700000</v>
          </cell>
        </row>
        <row r="35">
          <cell r="C35">
            <v>25135598.690000001</v>
          </cell>
        </row>
        <row r="45">
          <cell r="C45">
            <v>387933010</v>
          </cell>
          <cell r="D45">
            <v>34653218.310000002</v>
          </cell>
        </row>
        <row r="52">
          <cell r="C52">
            <v>163502.96000000002</v>
          </cell>
          <cell r="D52">
            <v>40258.93</v>
          </cell>
        </row>
        <row r="142">
          <cell r="C142">
            <v>66898296.140000008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3A1C2-C71B-4784-842E-1307D9370BFD}">
  <dimension ref="A7:L62"/>
  <sheetViews>
    <sheetView tabSelected="1" zoomScaleNormal="100" workbookViewId="0">
      <selection activeCell="C47" sqref="C47"/>
    </sheetView>
  </sheetViews>
  <sheetFormatPr baseColWidth="10" defaultRowHeight="12.75"/>
  <cols>
    <col min="1" max="1" width="59.28515625" customWidth="1"/>
    <col min="2" max="2" width="5.5703125" hidden="1" customWidth="1"/>
    <col min="3" max="3" width="22.7109375" style="1" bestFit="1" customWidth="1"/>
    <col min="4" max="4" width="21.42578125" style="1" bestFit="1" customWidth="1"/>
    <col min="5" max="5" width="14" style="2" customWidth="1"/>
    <col min="6" max="12" width="11.42578125" style="2"/>
    <col min="257" max="257" width="59.28515625" customWidth="1"/>
    <col min="258" max="258" width="0" hidden="1" customWidth="1"/>
    <col min="259" max="259" width="22.7109375" bestFit="1" customWidth="1"/>
    <col min="260" max="260" width="21.42578125" bestFit="1" customWidth="1"/>
    <col min="261" max="261" width="14" customWidth="1"/>
    <col min="513" max="513" width="59.28515625" customWidth="1"/>
    <col min="514" max="514" width="0" hidden="1" customWidth="1"/>
    <col min="515" max="515" width="22.7109375" bestFit="1" customWidth="1"/>
    <col min="516" max="516" width="21.42578125" bestFit="1" customWidth="1"/>
    <col min="517" max="517" width="14" customWidth="1"/>
    <col min="769" max="769" width="59.28515625" customWidth="1"/>
    <col min="770" max="770" width="0" hidden="1" customWidth="1"/>
    <col min="771" max="771" width="22.7109375" bestFit="1" customWidth="1"/>
    <col min="772" max="772" width="21.42578125" bestFit="1" customWidth="1"/>
    <col min="773" max="773" width="14" customWidth="1"/>
    <col min="1025" max="1025" width="59.28515625" customWidth="1"/>
    <col min="1026" max="1026" width="0" hidden="1" customWidth="1"/>
    <col min="1027" max="1027" width="22.7109375" bestFit="1" customWidth="1"/>
    <col min="1028" max="1028" width="21.42578125" bestFit="1" customWidth="1"/>
    <col min="1029" max="1029" width="14" customWidth="1"/>
    <col min="1281" max="1281" width="59.28515625" customWidth="1"/>
    <col min="1282" max="1282" width="0" hidden="1" customWidth="1"/>
    <col min="1283" max="1283" width="22.7109375" bestFit="1" customWidth="1"/>
    <col min="1284" max="1284" width="21.42578125" bestFit="1" customWidth="1"/>
    <col min="1285" max="1285" width="14" customWidth="1"/>
    <col min="1537" max="1537" width="59.28515625" customWidth="1"/>
    <col min="1538" max="1538" width="0" hidden="1" customWidth="1"/>
    <col min="1539" max="1539" width="22.7109375" bestFit="1" customWidth="1"/>
    <col min="1540" max="1540" width="21.42578125" bestFit="1" customWidth="1"/>
    <col min="1541" max="1541" width="14" customWidth="1"/>
    <col min="1793" max="1793" width="59.28515625" customWidth="1"/>
    <col min="1794" max="1794" width="0" hidden="1" customWidth="1"/>
    <col min="1795" max="1795" width="22.7109375" bestFit="1" customWidth="1"/>
    <col min="1796" max="1796" width="21.42578125" bestFit="1" customWidth="1"/>
    <col min="1797" max="1797" width="14" customWidth="1"/>
    <col min="2049" max="2049" width="59.28515625" customWidth="1"/>
    <col min="2050" max="2050" width="0" hidden="1" customWidth="1"/>
    <col min="2051" max="2051" width="22.7109375" bestFit="1" customWidth="1"/>
    <col min="2052" max="2052" width="21.42578125" bestFit="1" customWidth="1"/>
    <col min="2053" max="2053" width="14" customWidth="1"/>
    <col min="2305" max="2305" width="59.28515625" customWidth="1"/>
    <col min="2306" max="2306" width="0" hidden="1" customWidth="1"/>
    <col min="2307" max="2307" width="22.7109375" bestFit="1" customWidth="1"/>
    <col min="2308" max="2308" width="21.42578125" bestFit="1" customWidth="1"/>
    <col min="2309" max="2309" width="14" customWidth="1"/>
    <col min="2561" max="2561" width="59.28515625" customWidth="1"/>
    <col min="2562" max="2562" width="0" hidden="1" customWidth="1"/>
    <col min="2563" max="2563" width="22.7109375" bestFit="1" customWidth="1"/>
    <col min="2564" max="2564" width="21.42578125" bestFit="1" customWidth="1"/>
    <col min="2565" max="2565" width="14" customWidth="1"/>
    <col min="2817" max="2817" width="59.28515625" customWidth="1"/>
    <col min="2818" max="2818" width="0" hidden="1" customWidth="1"/>
    <col min="2819" max="2819" width="22.7109375" bestFit="1" customWidth="1"/>
    <col min="2820" max="2820" width="21.42578125" bestFit="1" customWidth="1"/>
    <col min="2821" max="2821" width="14" customWidth="1"/>
    <col min="3073" max="3073" width="59.28515625" customWidth="1"/>
    <col min="3074" max="3074" width="0" hidden="1" customWidth="1"/>
    <col min="3075" max="3075" width="22.7109375" bestFit="1" customWidth="1"/>
    <col min="3076" max="3076" width="21.42578125" bestFit="1" customWidth="1"/>
    <col min="3077" max="3077" width="14" customWidth="1"/>
    <col min="3329" max="3329" width="59.28515625" customWidth="1"/>
    <col min="3330" max="3330" width="0" hidden="1" customWidth="1"/>
    <col min="3331" max="3331" width="22.7109375" bestFit="1" customWidth="1"/>
    <col min="3332" max="3332" width="21.42578125" bestFit="1" customWidth="1"/>
    <col min="3333" max="3333" width="14" customWidth="1"/>
    <col min="3585" max="3585" width="59.28515625" customWidth="1"/>
    <col min="3586" max="3586" width="0" hidden="1" customWidth="1"/>
    <col min="3587" max="3587" width="22.7109375" bestFit="1" customWidth="1"/>
    <col min="3588" max="3588" width="21.42578125" bestFit="1" customWidth="1"/>
    <col min="3589" max="3589" width="14" customWidth="1"/>
    <col min="3841" max="3841" width="59.28515625" customWidth="1"/>
    <col min="3842" max="3842" width="0" hidden="1" customWidth="1"/>
    <col min="3843" max="3843" width="22.7109375" bestFit="1" customWidth="1"/>
    <col min="3844" max="3844" width="21.42578125" bestFit="1" customWidth="1"/>
    <col min="3845" max="3845" width="14" customWidth="1"/>
    <col min="4097" max="4097" width="59.28515625" customWidth="1"/>
    <col min="4098" max="4098" width="0" hidden="1" customWidth="1"/>
    <col min="4099" max="4099" width="22.7109375" bestFit="1" customWidth="1"/>
    <col min="4100" max="4100" width="21.42578125" bestFit="1" customWidth="1"/>
    <col min="4101" max="4101" width="14" customWidth="1"/>
    <col min="4353" max="4353" width="59.28515625" customWidth="1"/>
    <col min="4354" max="4354" width="0" hidden="1" customWidth="1"/>
    <col min="4355" max="4355" width="22.7109375" bestFit="1" customWidth="1"/>
    <col min="4356" max="4356" width="21.42578125" bestFit="1" customWidth="1"/>
    <col min="4357" max="4357" width="14" customWidth="1"/>
    <col min="4609" max="4609" width="59.28515625" customWidth="1"/>
    <col min="4610" max="4610" width="0" hidden="1" customWidth="1"/>
    <col min="4611" max="4611" width="22.7109375" bestFit="1" customWidth="1"/>
    <col min="4612" max="4612" width="21.42578125" bestFit="1" customWidth="1"/>
    <col min="4613" max="4613" width="14" customWidth="1"/>
    <col min="4865" max="4865" width="59.28515625" customWidth="1"/>
    <col min="4866" max="4866" width="0" hidden="1" customWidth="1"/>
    <col min="4867" max="4867" width="22.7109375" bestFit="1" customWidth="1"/>
    <col min="4868" max="4868" width="21.42578125" bestFit="1" customWidth="1"/>
    <col min="4869" max="4869" width="14" customWidth="1"/>
    <col min="5121" max="5121" width="59.28515625" customWidth="1"/>
    <col min="5122" max="5122" width="0" hidden="1" customWidth="1"/>
    <col min="5123" max="5123" width="22.7109375" bestFit="1" customWidth="1"/>
    <col min="5124" max="5124" width="21.42578125" bestFit="1" customWidth="1"/>
    <col min="5125" max="5125" width="14" customWidth="1"/>
    <col min="5377" max="5377" width="59.28515625" customWidth="1"/>
    <col min="5378" max="5378" width="0" hidden="1" customWidth="1"/>
    <col min="5379" max="5379" width="22.7109375" bestFit="1" customWidth="1"/>
    <col min="5380" max="5380" width="21.42578125" bestFit="1" customWidth="1"/>
    <col min="5381" max="5381" width="14" customWidth="1"/>
    <col min="5633" max="5633" width="59.28515625" customWidth="1"/>
    <col min="5634" max="5634" width="0" hidden="1" customWidth="1"/>
    <col min="5635" max="5635" width="22.7109375" bestFit="1" customWidth="1"/>
    <col min="5636" max="5636" width="21.42578125" bestFit="1" customWidth="1"/>
    <col min="5637" max="5637" width="14" customWidth="1"/>
    <col min="5889" max="5889" width="59.28515625" customWidth="1"/>
    <col min="5890" max="5890" width="0" hidden="1" customWidth="1"/>
    <col min="5891" max="5891" width="22.7109375" bestFit="1" customWidth="1"/>
    <col min="5892" max="5892" width="21.42578125" bestFit="1" customWidth="1"/>
    <col min="5893" max="5893" width="14" customWidth="1"/>
    <col min="6145" max="6145" width="59.28515625" customWidth="1"/>
    <col min="6146" max="6146" width="0" hidden="1" customWidth="1"/>
    <col min="6147" max="6147" width="22.7109375" bestFit="1" customWidth="1"/>
    <col min="6148" max="6148" width="21.42578125" bestFit="1" customWidth="1"/>
    <col min="6149" max="6149" width="14" customWidth="1"/>
    <col min="6401" max="6401" width="59.28515625" customWidth="1"/>
    <col min="6402" max="6402" width="0" hidden="1" customWidth="1"/>
    <col min="6403" max="6403" width="22.7109375" bestFit="1" customWidth="1"/>
    <col min="6404" max="6404" width="21.42578125" bestFit="1" customWidth="1"/>
    <col min="6405" max="6405" width="14" customWidth="1"/>
    <col min="6657" max="6657" width="59.28515625" customWidth="1"/>
    <col min="6658" max="6658" width="0" hidden="1" customWidth="1"/>
    <col min="6659" max="6659" width="22.7109375" bestFit="1" customWidth="1"/>
    <col min="6660" max="6660" width="21.42578125" bestFit="1" customWidth="1"/>
    <col min="6661" max="6661" width="14" customWidth="1"/>
    <col min="6913" max="6913" width="59.28515625" customWidth="1"/>
    <col min="6914" max="6914" width="0" hidden="1" customWidth="1"/>
    <col min="6915" max="6915" width="22.7109375" bestFit="1" customWidth="1"/>
    <col min="6916" max="6916" width="21.42578125" bestFit="1" customWidth="1"/>
    <col min="6917" max="6917" width="14" customWidth="1"/>
    <col min="7169" max="7169" width="59.28515625" customWidth="1"/>
    <col min="7170" max="7170" width="0" hidden="1" customWidth="1"/>
    <col min="7171" max="7171" width="22.7109375" bestFit="1" customWidth="1"/>
    <col min="7172" max="7172" width="21.42578125" bestFit="1" customWidth="1"/>
    <col min="7173" max="7173" width="14" customWidth="1"/>
    <col min="7425" max="7425" width="59.28515625" customWidth="1"/>
    <col min="7426" max="7426" width="0" hidden="1" customWidth="1"/>
    <col min="7427" max="7427" width="22.7109375" bestFit="1" customWidth="1"/>
    <col min="7428" max="7428" width="21.42578125" bestFit="1" customWidth="1"/>
    <col min="7429" max="7429" width="14" customWidth="1"/>
    <col min="7681" max="7681" width="59.28515625" customWidth="1"/>
    <col min="7682" max="7682" width="0" hidden="1" customWidth="1"/>
    <col min="7683" max="7683" width="22.7109375" bestFit="1" customWidth="1"/>
    <col min="7684" max="7684" width="21.42578125" bestFit="1" customWidth="1"/>
    <col min="7685" max="7685" width="14" customWidth="1"/>
    <col min="7937" max="7937" width="59.28515625" customWidth="1"/>
    <col min="7938" max="7938" width="0" hidden="1" customWidth="1"/>
    <col min="7939" max="7939" width="22.7109375" bestFit="1" customWidth="1"/>
    <col min="7940" max="7940" width="21.42578125" bestFit="1" customWidth="1"/>
    <col min="7941" max="7941" width="14" customWidth="1"/>
    <col min="8193" max="8193" width="59.28515625" customWidth="1"/>
    <col min="8194" max="8194" width="0" hidden="1" customWidth="1"/>
    <col min="8195" max="8195" width="22.7109375" bestFit="1" customWidth="1"/>
    <col min="8196" max="8196" width="21.42578125" bestFit="1" customWidth="1"/>
    <col min="8197" max="8197" width="14" customWidth="1"/>
    <col min="8449" max="8449" width="59.28515625" customWidth="1"/>
    <col min="8450" max="8450" width="0" hidden="1" customWidth="1"/>
    <col min="8451" max="8451" width="22.7109375" bestFit="1" customWidth="1"/>
    <col min="8452" max="8452" width="21.42578125" bestFit="1" customWidth="1"/>
    <col min="8453" max="8453" width="14" customWidth="1"/>
    <col min="8705" max="8705" width="59.28515625" customWidth="1"/>
    <col min="8706" max="8706" width="0" hidden="1" customWidth="1"/>
    <col min="8707" max="8707" width="22.7109375" bestFit="1" customWidth="1"/>
    <col min="8708" max="8708" width="21.42578125" bestFit="1" customWidth="1"/>
    <col min="8709" max="8709" width="14" customWidth="1"/>
    <col min="8961" max="8961" width="59.28515625" customWidth="1"/>
    <col min="8962" max="8962" width="0" hidden="1" customWidth="1"/>
    <col min="8963" max="8963" width="22.7109375" bestFit="1" customWidth="1"/>
    <col min="8964" max="8964" width="21.42578125" bestFit="1" customWidth="1"/>
    <col min="8965" max="8965" width="14" customWidth="1"/>
    <col min="9217" max="9217" width="59.28515625" customWidth="1"/>
    <col min="9218" max="9218" width="0" hidden="1" customWidth="1"/>
    <col min="9219" max="9219" width="22.7109375" bestFit="1" customWidth="1"/>
    <col min="9220" max="9220" width="21.42578125" bestFit="1" customWidth="1"/>
    <col min="9221" max="9221" width="14" customWidth="1"/>
    <col min="9473" max="9473" width="59.28515625" customWidth="1"/>
    <col min="9474" max="9474" width="0" hidden="1" customWidth="1"/>
    <col min="9475" max="9475" width="22.7109375" bestFit="1" customWidth="1"/>
    <col min="9476" max="9476" width="21.42578125" bestFit="1" customWidth="1"/>
    <col min="9477" max="9477" width="14" customWidth="1"/>
    <col min="9729" max="9729" width="59.28515625" customWidth="1"/>
    <col min="9730" max="9730" width="0" hidden="1" customWidth="1"/>
    <col min="9731" max="9731" width="22.7109375" bestFit="1" customWidth="1"/>
    <col min="9732" max="9732" width="21.42578125" bestFit="1" customWidth="1"/>
    <col min="9733" max="9733" width="14" customWidth="1"/>
    <col min="9985" max="9985" width="59.28515625" customWidth="1"/>
    <col min="9986" max="9986" width="0" hidden="1" customWidth="1"/>
    <col min="9987" max="9987" width="22.7109375" bestFit="1" customWidth="1"/>
    <col min="9988" max="9988" width="21.42578125" bestFit="1" customWidth="1"/>
    <col min="9989" max="9989" width="14" customWidth="1"/>
    <col min="10241" max="10241" width="59.28515625" customWidth="1"/>
    <col min="10242" max="10242" width="0" hidden="1" customWidth="1"/>
    <col min="10243" max="10243" width="22.7109375" bestFit="1" customWidth="1"/>
    <col min="10244" max="10244" width="21.42578125" bestFit="1" customWidth="1"/>
    <col min="10245" max="10245" width="14" customWidth="1"/>
    <col min="10497" max="10497" width="59.28515625" customWidth="1"/>
    <col min="10498" max="10498" width="0" hidden="1" customWidth="1"/>
    <col min="10499" max="10499" width="22.7109375" bestFit="1" customWidth="1"/>
    <col min="10500" max="10500" width="21.42578125" bestFit="1" customWidth="1"/>
    <col min="10501" max="10501" width="14" customWidth="1"/>
    <col min="10753" max="10753" width="59.28515625" customWidth="1"/>
    <col min="10754" max="10754" width="0" hidden="1" customWidth="1"/>
    <col min="10755" max="10755" width="22.7109375" bestFit="1" customWidth="1"/>
    <col min="10756" max="10756" width="21.42578125" bestFit="1" customWidth="1"/>
    <col min="10757" max="10757" width="14" customWidth="1"/>
    <col min="11009" max="11009" width="59.28515625" customWidth="1"/>
    <col min="11010" max="11010" width="0" hidden="1" customWidth="1"/>
    <col min="11011" max="11011" width="22.7109375" bestFit="1" customWidth="1"/>
    <col min="11012" max="11012" width="21.42578125" bestFit="1" customWidth="1"/>
    <col min="11013" max="11013" width="14" customWidth="1"/>
    <col min="11265" max="11265" width="59.28515625" customWidth="1"/>
    <col min="11266" max="11266" width="0" hidden="1" customWidth="1"/>
    <col min="11267" max="11267" width="22.7109375" bestFit="1" customWidth="1"/>
    <col min="11268" max="11268" width="21.42578125" bestFit="1" customWidth="1"/>
    <col min="11269" max="11269" width="14" customWidth="1"/>
    <col min="11521" max="11521" width="59.28515625" customWidth="1"/>
    <col min="11522" max="11522" width="0" hidden="1" customWidth="1"/>
    <col min="11523" max="11523" width="22.7109375" bestFit="1" customWidth="1"/>
    <col min="11524" max="11524" width="21.42578125" bestFit="1" customWidth="1"/>
    <col min="11525" max="11525" width="14" customWidth="1"/>
    <col min="11777" max="11777" width="59.28515625" customWidth="1"/>
    <col min="11778" max="11778" width="0" hidden="1" customWidth="1"/>
    <col min="11779" max="11779" width="22.7109375" bestFit="1" customWidth="1"/>
    <col min="11780" max="11780" width="21.42578125" bestFit="1" customWidth="1"/>
    <col min="11781" max="11781" width="14" customWidth="1"/>
    <col min="12033" max="12033" width="59.28515625" customWidth="1"/>
    <col min="12034" max="12034" width="0" hidden="1" customWidth="1"/>
    <col min="12035" max="12035" width="22.7109375" bestFit="1" customWidth="1"/>
    <col min="12036" max="12036" width="21.42578125" bestFit="1" customWidth="1"/>
    <col min="12037" max="12037" width="14" customWidth="1"/>
    <col min="12289" max="12289" width="59.28515625" customWidth="1"/>
    <col min="12290" max="12290" width="0" hidden="1" customWidth="1"/>
    <col min="12291" max="12291" width="22.7109375" bestFit="1" customWidth="1"/>
    <col min="12292" max="12292" width="21.42578125" bestFit="1" customWidth="1"/>
    <col min="12293" max="12293" width="14" customWidth="1"/>
    <col min="12545" max="12545" width="59.28515625" customWidth="1"/>
    <col min="12546" max="12546" width="0" hidden="1" customWidth="1"/>
    <col min="12547" max="12547" width="22.7109375" bestFit="1" customWidth="1"/>
    <col min="12548" max="12548" width="21.42578125" bestFit="1" customWidth="1"/>
    <col min="12549" max="12549" width="14" customWidth="1"/>
    <col min="12801" max="12801" width="59.28515625" customWidth="1"/>
    <col min="12802" max="12802" width="0" hidden="1" customWidth="1"/>
    <col min="12803" max="12803" width="22.7109375" bestFit="1" customWidth="1"/>
    <col min="12804" max="12804" width="21.42578125" bestFit="1" customWidth="1"/>
    <col min="12805" max="12805" width="14" customWidth="1"/>
    <col min="13057" max="13057" width="59.28515625" customWidth="1"/>
    <col min="13058" max="13058" width="0" hidden="1" customWidth="1"/>
    <col min="13059" max="13059" width="22.7109375" bestFit="1" customWidth="1"/>
    <col min="13060" max="13060" width="21.42578125" bestFit="1" customWidth="1"/>
    <col min="13061" max="13061" width="14" customWidth="1"/>
    <col min="13313" max="13313" width="59.28515625" customWidth="1"/>
    <col min="13314" max="13314" width="0" hidden="1" customWidth="1"/>
    <col min="13315" max="13315" width="22.7109375" bestFit="1" customWidth="1"/>
    <col min="13316" max="13316" width="21.42578125" bestFit="1" customWidth="1"/>
    <col min="13317" max="13317" width="14" customWidth="1"/>
    <col min="13569" max="13569" width="59.28515625" customWidth="1"/>
    <col min="13570" max="13570" width="0" hidden="1" customWidth="1"/>
    <col min="13571" max="13571" width="22.7109375" bestFit="1" customWidth="1"/>
    <col min="13572" max="13572" width="21.42578125" bestFit="1" customWidth="1"/>
    <col min="13573" max="13573" width="14" customWidth="1"/>
    <col min="13825" max="13825" width="59.28515625" customWidth="1"/>
    <col min="13826" max="13826" width="0" hidden="1" customWidth="1"/>
    <col min="13827" max="13827" width="22.7109375" bestFit="1" customWidth="1"/>
    <col min="13828" max="13828" width="21.42578125" bestFit="1" customWidth="1"/>
    <col min="13829" max="13829" width="14" customWidth="1"/>
    <col min="14081" max="14081" width="59.28515625" customWidth="1"/>
    <col min="14082" max="14082" width="0" hidden="1" customWidth="1"/>
    <col min="14083" max="14083" width="22.7109375" bestFit="1" customWidth="1"/>
    <col min="14084" max="14084" width="21.42578125" bestFit="1" customWidth="1"/>
    <col min="14085" max="14085" width="14" customWidth="1"/>
    <col min="14337" max="14337" width="59.28515625" customWidth="1"/>
    <col min="14338" max="14338" width="0" hidden="1" customWidth="1"/>
    <col min="14339" max="14339" width="22.7109375" bestFit="1" customWidth="1"/>
    <col min="14340" max="14340" width="21.42578125" bestFit="1" customWidth="1"/>
    <col min="14341" max="14341" width="14" customWidth="1"/>
    <col min="14593" max="14593" width="59.28515625" customWidth="1"/>
    <col min="14594" max="14594" width="0" hidden="1" customWidth="1"/>
    <col min="14595" max="14595" width="22.7109375" bestFit="1" customWidth="1"/>
    <col min="14596" max="14596" width="21.42578125" bestFit="1" customWidth="1"/>
    <col min="14597" max="14597" width="14" customWidth="1"/>
    <col min="14849" max="14849" width="59.28515625" customWidth="1"/>
    <col min="14850" max="14850" width="0" hidden="1" customWidth="1"/>
    <col min="14851" max="14851" width="22.7109375" bestFit="1" customWidth="1"/>
    <col min="14852" max="14852" width="21.42578125" bestFit="1" customWidth="1"/>
    <col min="14853" max="14853" width="14" customWidth="1"/>
    <col min="15105" max="15105" width="59.28515625" customWidth="1"/>
    <col min="15106" max="15106" width="0" hidden="1" customWidth="1"/>
    <col min="15107" max="15107" width="22.7109375" bestFit="1" customWidth="1"/>
    <col min="15108" max="15108" width="21.42578125" bestFit="1" customWidth="1"/>
    <col min="15109" max="15109" width="14" customWidth="1"/>
    <col min="15361" max="15361" width="59.28515625" customWidth="1"/>
    <col min="15362" max="15362" width="0" hidden="1" customWidth="1"/>
    <col min="15363" max="15363" width="22.7109375" bestFit="1" customWidth="1"/>
    <col min="15364" max="15364" width="21.42578125" bestFit="1" customWidth="1"/>
    <col min="15365" max="15365" width="14" customWidth="1"/>
    <col min="15617" max="15617" width="59.28515625" customWidth="1"/>
    <col min="15618" max="15618" width="0" hidden="1" customWidth="1"/>
    <col min="15619" max="15619" width="22.7109375" bestFit="1" customWidth="1"/>
    <col min="15620" max="15620" width="21.42578125" bestFit="1" customWidth="1"/>
    <col min="15621" max="15621" width="14" customWidth="1"/>
    <col min="15873" max="15873" width="59.28515625" customWidth="1"/>
    <col min="15874" max="15874" width="0" hidden="1" customWidth="1"/>
    <col min="15875" max="15875" width="22.7109375" bestFit="1" customWidth="1"/>
    <col min="15876" max="15876" width="21.42578125" bestFit="1" customWidth="1"/>
    <col min="15877" max="15877" width="14" customWidth="1"/>
    <col min="16129" max="16129" width="59.28515625" customWidth="1"/>
    <col min="16130" max="16130" width="0" hidden="1" customWidth="1"/>
    <col min="16131" max="16131" width="22.7109375" bestFit="1" customWidth="1"/>
    <col min="16132" max="16132" width="21.42578125" bestFit="1" customWidth="1"/>
    <col min="16133" max="16133" width="14" customWidth="1"/>
  </cols>
  <sheetData>
    <row r="7" spans="1:4" ht="3" customHeight="1"/>
    <row r="8" spans="1:4" ht="20.25">
      <c r="A8" s="50" t="s">
        <v>0</v>
      </c>
      <c r="B8" s="50"/>
      <c r="C8" s="50"/>
      <c r="D8" s="50"/>
    </row>
    <row r="9" spans="1:4" ht="15.75">
      <c r="A9" s="51" t="s">
        <v>1</v>
      </c>
      <c r="B9" s="51"/>
      <c r="C9" s="51"/>
      <c r="D9" s="51"/>
    </row>
    <row r="10" spans="1:4">
      <c r="A10" s="52" t="s">
        <v>2</v>
      </c>
      <c r="B10" s="52"/>
      <c r="C10" s="52"/>
      <c r="D10" s="52"/>
    </row>
    <row r="11" spans="1:4" ht="15">
      <c r="A11" s="3"/>
      <c r="B11" s="3"/>
    </row>
    <row r="12" spans="1:4" ht="15.75">
      <c r="A12" s="4"/>
      <c r="B12" s="5"/>
      <c r="C12" s="6">
        <v>2026</v>
      </c>
      <c r="D12" s="6">
        <v>2025</v>
      </c>
    </row>
    <row r="13" spans="1:4" ht="14.25">
      <c r="A13" s="7"/>
      <c r="B13" s="7"/>
      <c r="C13" s="8"/>
      <c r="D13" s="8"/>
    </row>
    <row r="14" spans="1:4" ht="15.75">
      <c r="A14" s="9" t="s">
        <v>3</v>
      </c>
      <c r="B14" s="10"/>
      <c r="C14" s="11"/>
      <c r="D14" s="11"/>
    </row>
    <row r="15" spans="1:4" ht="17.25" customHeight="1">
      <c r="A15" s="12" t="s">
        <v>4</v>
      </c>
      <c r="B15" s="13"/>
      <c r="C15" s="11">
        <f>[1]NER!C45+[1]NER!C52</f>
        <v>388096512.95999998</v>
      </c>
      <c r="D15" s="11">
        <f>[1]NER!D45+[1]NER!D52</f>
        <v>34693477.240000002</v>
      </c>
    </row>
    <row r="16" spans="1:4" ht="17.25" customHeight="1">
      <c r="A16" s="12" t="s">
        <v>5</v>
      </c>
      <c r="B16" s="13"/>
      <c r="C16" s="11">
        <f>[1]NER!C29+[1]NER!C35+[1]NER!C31</f>
        <v>1172985422.21</v>
      </c>
      <c r="D16" s="11">
        <f>[1]NER!D29</f>
        <v>1030256441.52</v>
      </c>
    </row>
    <row r="17" spans="1:4" ht="17.25" customHeight="1">
      <c r="A17" s="12"/>
      <c r="B17" s="13"/>
      <c r="C17" s="11"/>
      <c r="D17" s="11"/>
    </row>
    <row r="18" spans="1:4" ht="15">
      <c r="A18" s="12" t="s">
        <v>6</v>
      </c>
      <c r="B18" s="14"/>
      <c r="C18" s="11">
        <v>-360962794.01999998</v>
      </c>
      <c r="D18" s="11">
        <v>-437675714.67000002</v>
      </c>
    </row>
    <row r="19" spans="1:4" ht="20.100000000000001" customHeight="1">
      <c r="A19" s="12" t="s">
        <v>7</v>
      </c>
      <c r="B19" s="13"/>
      <c r="C19" s="11">
        <v>-39593471.340000004</v>
      </c>
      <c r="D19" s="11">
        <v>-41527679.969999999</v>
      </c>
    </row>
    <row r="20" spans="1:4" ht="20.100000000000001" customHeight="1">
      <c r="A20" s="12" t="s">
        <v>8</v>
      </c>
      <c r="B20" s="13"/>
      <c r="C20" s="11">
        <v>-495810213.38999999</v>
      </c>
      <c r="D20" s="11">
        <v>-489852384.60000002</v>
      </c>
    </row>
    <row r="21" spans="1:4" ht="20.100000000000001" customHeight="1" thickBot="1">
      <c r="A21" s="12" t="s">
        <v>9</v>
      </c>
      <c r="B21" s="13"/>
      <c r="C21" s="15">
        <f>-[1]NER!C142</f>
        <v>-66898296.140000008</v>
      </c>
      <c r="D21" s="15">
        <v>-34622710.609999999</v>
      </c>
    </row>
    <row r="22" spans="1:4" ht="20.100000000000001" hidden="1" customHeight="1">
      <c r="A22" s="13" t="s">
        <v>10</v>
      </c>
      <c r="B22" s="13"/>
      <c r="C22" s="16"/>
      <c r="D22" s="16"/>
    </row>
    <row r="23" spans="1:4" ht="20.100000000000001" customHeight="1">
      <c r="A23" s="9" t="s">
        <v>11</v>
      </c>
      <c r="B23" s="13"/>
      <c r="C23" s="11">
        <f>SUM(C15:C21)</f>
        <v>597817160.28000021</v>
      </c>
      <c r="D23" s="11">
        <f>SUM(D15:D21)</f>
        <v>61271428.909999862</v>
      </c>
    </row>
    <row r="24" spans="1:4" ht="9.9499999999999993" customHeight="1">
      <c r="A24" s="13"/>
      <c r="B24" s="13"/>
      <c r="C24" s="11"/>
      <c r="D24" s="11"/>
    </row>
    <row r="25" spans="1:4" ht="7.5" customHeight="1">
      <c r="A25" s="17"/>
      <c r="B25" s="17"/>
      <c r="C25" s="18"/>
      <c r="D25" s="18"/>
    </row>
    <row r="26" spans="1:4" ht="20.100000000000001" customHeight="1">
      <c r="A26" s="9" t="s">
        <v>12</v>
      </c>
      <c r="B26" s="19"/>
      <c r="C26" s="18"/>
      <c r="D26" s="18"/>
    </row>
    <row r="27" spans="1:4" ht="20.100000000000001" customHeight="1">
      <c r="A27" s="12" t="s">
        <v>13</v>
      </c>
      <c r="B27" s="19"/>
      <c r="C27" s="18">
        <v>-4227094.7699999996</v>
      </c>
      <c r="D27" s="18">
        <v>-413404.48119999998</v>
      </c>
    </row>
    <row r="28" spans="1:4" ht="18.600000000000001" customHeight="1" thickBot="1">
      <c r="A28" s="13" t="s">
        <v>14</v>
      </c>
      <c r="B28" s="20"/>
      <c r="C28" s="21"/>
      <c r="D28" s="21">
        <v>-12135354.67</v>
      </c>
    </row>
    <row r="29" spans="1:4" ht="11.25" customHeight="1">
      <c r="A29" s="13"/>
      <c r="B29" s="13"/>
      <c r="C29" s="22"/>
      <c r="D29" s="22"/>
    </row>
    <row r="30" spans="1:4" ht="20.100000000000001" customHeight="1">
      <c r="A30" s="23" t="s">
        <v>15</v>
      </c>
      <c r="B30" s="23"/>
      <c r="C30" s="24">
        <f>SUM(C27:C29)</f>
        <v>-4227094.7699999996</v>
      </c>
      <c r="D30" s="24">
        <f>SUM(D27:D29)</f>
        <v>-12548759.1512</v>
      </c>
    </row>
    <row r="31" spans="1:4" ht="9" customHeight="1">
      <c r="A31" s="13"/>
      <c r="B31" s="13"/>
      <c r="C31" s="18"/>
      <c r="D31" s="18"/>
    </row>
    <row r="32" spans="1:4" ht="20.100000000000001" customHeight="1">
      <c r="A32" s="25" t="s">
        <v>16</v>
      </c>
      <c r="B32" s="13"/>
      <c r="C32" s="18"/>
      <c r="D32" s="18"/>
    </row>
    <row r="33" spans="1:4" ht="15.75">
      <c r="A33" s="12" t="s">
        <v>17</v>
      </c>
      <c r="B33" s="13"/>
      <c r="C33" s="18">
        <v>0</v>
      </c>
      <c r="D33" s="18">
        <v>0</v>
      </c>
    </row>
    <row r="34" spans="1:4" ht="15.75">
      <c r="A34" s="12"/>
      <c r="B34" s="13"/>
      <c r="C34" s="18"/>
      <c r="D34" s="18"/>
    </row>
    <row r="35" spans="1:4" ht="25.9" customHeight="1" thickBot="1">
      <c r="A35" s="12" t="s">
        <v>18</v>
      </c>
      <c r="B35" s="13"/>
      <c r="C35" s="26">
        <v>-10163.959999999999</v>
      </c>
      <c r="D35" s="26">
        <v>-605943.79</v>
      </c>
    </row>
    <row r="36" spans="1:4" ht="15.75">
      <c r="A36" s="13"/>
      <c r="B36" s="13"/>
      <c r="C36" s="22"/>
      <c r="D36" s="22"/>
    </row>
    <row r="37" spans="1:4" ht="20.100000000000001" customHeight="1" thickBot="1">
      <c r="A37" s="25" t="s">
        <v>19</v>
      </c>
      <c r="B37" s="23"/>
      <c r="C37" s="27">
        <f>SUM(C33:C36)</f>
        <v>-10163.959999999999</v>
      </c>
      <c r="D37" s="27">
        <f>SUM(D33:D36)</f>
        <v>-605943.79</v>
      </c>
    </row>
    <row r="38" spans="1:4" ht="12.75" customHeight="1">
      <c r="A38" s="13"/>
      <c r="B38" s="13"/>
      <c r="C38" s="22"/>
      <c r="D38" s="22"/>
    </row>
    <row r="39" spans="1:4" ht="20.100000000000001" customHeight="1">
      <c r="A39" s="23" t="s">
        <v>20</v>
      </c>
      <c r="B39" s="23"/>
      <c r="C39" s="24">
        <f>+C37+C30+C23</f>
        <v>593579901.55000019</v>
      </c>
      <c r="D39" s="24">
        <f>+D37+D30+D23</f>
        <v>48116725.968799859</v>
      </c>
    </row>
    <row r="40" spans="1:4" ht="11.25" customHeight="1">
      <c r="A40" s="13"/>
      <c r="B40" s="13"/>
      <c r="C40" s="18"/>
      <c r="D40" s="18"/>
    </row>
    <row r="41" spans="1:4" ht="20.100000000000001" customHeight="1" thickBot="1">
      <c r="A41" s="13" t="s">
        <v>21</v>
      </c>
      <c r="B41" s="28"/>
      <c r="C41" s="26">
        <v>604815988.88</v>
      </c>
      <c r="D41" s="26">
        <v>156097128.66999999</v>
      </c>
    </row>
    <row r="42" spans="1:4" ht="20.100000000000001" customHeight="1">
      <c r="A42" s="20"/>
      <c r="B42" s="20"/>
      <c r="C42" s="29"/>
      <c r="D42" s="29"/>
    </row>
    <row r="43" spans="1:4" ht="20.100000000000001" customHeight="1">
      <c r="A43" s="30" t="s">
        <v>22</v>
      </c>
      <c r="B43" s="30"/>
      <c r="C43" s="30">
        <f>+C39+C41</f>
        <v>1198395890.4300003</v>
      </c>
      <c r="D43" s="30">
        <f>+D39+D41</f>
        <v>204213854.63879985</v>
      </c>
    </row>
    <row r="44" spans="1:4" ht="20.100000000000001" customHeight="1">
      <c r="A44" s="31"/>
      <c r="B44" s="31"/>
      <c r="C44" s="31"/>
      <c r="D44" s="31"/>
    </row>
    <row r="45" spans="1:4">
      <c r="A45" s="53" t="s">
        <v>23</v>
      </c>
      <c r="B45" s="53"/>
    </row>
    <row r="46" spans="1:4">
      <c r="A46" s="32"/>
      <c r="B46" s="32"/>
    </row>
    <row r="47" spans="1:4">
      <c r="A47" s="32"/>
      <c r="B47" s="32"/>
    </row>
    <row r="48" spans="1:4">
      <c r="A48" s="32"/>
      <c r="B48" s="32"/>
    </row>
    <row r="49" spans="1:4">
      <c r="A49" s="32"/>
      <c r="B49" s="32"/>
    </row>
    <row r="50" spans="1:4">
      <c r="A50" s="32"/>
      <c r="B50" s="32"/>
    </row>
    <row r="51" spans="1:4" s="36" customFormat="1" ht="15" customHeight="1">
      <c r="A51" s="33"/>
      <c r="B51" s="34"/>
      <c r="C51" s="34"/>
      <c r="D51" s="35"/>
    </row>
    <row r="52" spans="1:4" s="36" customFormat="1" ht="15">
      <c r="A52" s="37"/>
      <c r="B52" s="38"/>
      <c r="C52" s="38"/>
      <c r="D52" s="35"/>
    </row>
    <row r="53" spans="1:4" s="36" customFormat="1" ht="15">
      <c r="A53" s="39" t="s">
        <v>24</v>
      </c>
      <c r="B53" s="48" t="s">
        <v>25</v>
      </c>
      <c r="C53" s="48"/>
      <c r="D53" s="48"/>
    </row>
    <row r="54" spans="1:4" s="36" customFormat="1" ht="14.25">
      <c r="A54" s="40" t="s">
        <v>26</v>
      </c>
      <c r="B54" s="49" t="s">
        <v>27</v>
      </c>
      <c r="C54" s="49"/>
      <c r="D54" s="49"/>
    </row>
    <row r="55" spans="1:4" s="36" customFormat="1" ht="15">
      <c r="A55" s="41"/>
      <c r="B55" s="41"/>
      <c r="C55" s="38"/>
      <c r="D55" s="35"/>
    </row>
    <row r="56" spans="1:4" s="36" customFormat="1" ht="29.25" customHeight="1">
      <c r="A56" s="42"/>
      <c r="B56" s="42"/>
      <c r="C56" s="38"/>
      <c r="D56" s="35"/>
    </row>
    <row r="57" spans="1:4" s="36" customFormat="1" ht="15">
      <c r="A57" s="43"/>
      <c r="B57" s="38"/>
      <c r="C57" s="38"/>
      <c r="D57" s="44"/>
    </row>
    <row r="58" spans="1:4" s="36" customFormat="1" ht="15" customHeight="1">
      <c r="A58" s="43"/>
      <c r="B58" s="38"/>
      <c r="C58" s="45"/>
      <c r="D58" s="35"/>
    </row>
    <row r="59" spans="1:4" s="36" customFormat="1" ht="15.75" customHeight="1">
      <c r="A59" s="48" t="s">
        <v>28</v>
      </c>
      <c r="B59" s="48"/>
      <c r="C59" s="48"/>
      <c r="D59" s="48"/>
    </row>
    <row r="60" spans="1:4" s="36" customFormat="1" ht="14.25">
      <c r="A60" s="49" t="s">
        <v>29</v>
      </c>
      <c r="B60" s="49"/>
      <c r="C60" s="49"/>
      <c r="D60" s="49"/>
    </row>
    <row r="61" spans="1:4" s="36" customFormat="1" ht="15.75">
      <c r="A61" s="46"/>
      <c r="B61" s="47"/>
      <c r="C61" s="47"/>
      <c r="D61" s="35"/>
    </row>
    <row r="62" spans="1:4">
      <c r="A62" s="32"/>
      <c r="B62" s="32"/>
    </row>
  </sheetData>
  <mergeCells count="8">
    <mergeCell ref="A59:D59"/>
    <mergeCell ref="A60:D60"/>
    <mergeCell ref="A8:D8"/>
    <mergeCell ref="A9:D9"/>
    <mergeCell ref="A10:D10"/>
    <mergeCell ref="A45:B45"/>
    <mergeCell ref="B53:D53"/>
    <mergeCell ref="B54:D54"/>
  </mergeCells>
  <printOptions horizontalCentered="1"/>
  <pageMargins left="0" right="7.874015748031496E-2" top="0.98425196850393704" bottom="0.74803149606299213" header="0.39370078740157483" footer="0.31496062992125984"/>
  <pageSetup scale="70" orientation="portrait" r:id="rId1"/>
  <headerFooter>
    <oddHeader xml:space="preserve">&amp;C&amp;14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Maylene Solange Perez Reynoso</cp:lastModifiedBy>
  <dcterms:created xsi:type="dcterms:W3CDTF">2026-07-15T18:42:49Z</dcterms:created>
  <dcterms:modified xsi:type="dcterms:W3CDTF">2026-07-17T13:18:11Z</dcterms:modified>
</cp:coreProperties>
</file>