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perez\Desktop\Finanza\Semestral\"/>
    </mc:Choice>
  </mc:AlternateContent>
  <xr:revisionPtr revIDLastSave="0" documentId="8_{212C1A44-52CB-477C-B1AF-339F8024E0EE}" xr6:coauthVersionLast="47" xr6:coauthVersionMax="47" xr10:uidLastSave="{00000000-0000-0000-0000-000000000000}"/>
  <bookViews>
    <workbookView xWindow="-120" yWindow="-120" windowWidth="20730" windowHeight="11040" xr2:uid="{E0E80B7C-7AAA-4437-9D84-23D3A983326F}"/>
  </bookViews>
  <sheets>
    <sheet name="ERF" sheetId="1" r:id="rId1"/>
  </sheets>
  <externalReferences>
    <externalReference r:id="rId2"/>
  </externalReferences>
  <definedNames>
    <definedName name="_xlnm.Print_Area" localSheetId="0">ERF!$A$1:$D$52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D33" i="1"/>
  <c r="C33" i="1"/>
  <c r="D32" i="1"/>
  <c r="C32" i="1"/>
  <c r="D31" i="1"/>
  <c r="C31" i="1"/>
  <c r="D30" i="1"/>
  <c r="D35" i="1" s="1"/>
  <c r="C30" i="1"/>
  <c r="C35" i="1" s="1"/>
  <c r="D25" i="1"/>
  <c r="C25" i="1"/>
  <c r="D20" i="1"/>
  <c r="C20" i="1"/>
  <c r="D19" i="1"/>
  <c r="C19" i="1"/>
  <c r="D18" i="1"/>
  <c r="D22" i="1" s="1"/>
  <c r="D27" i="1" s="1"/>
  <c r="D37" i="1" s="1"/>
  <c r="C18" i="1"/>
  <c r="C22" i="1" s="1"/>
  <c r="C27" i="1" s="1"/>
  <c r="C37" i="1" s="1"/>
</calcChain>
</file>

<file path=xl/sharedStrings.xml><?xml version="1.0" encoding="utf-8"?>
<sst xmlns="http://schemas.openxmlformats.org/spreadsheetml/2006/main" count="35" uniqueCount="35">
  <si>
    <t>ESTADO DE RENDIMIENTO FINANCIERO</t>
  </si>
  <si>
    <t>Periodo terminado el 30 de junio de 2026-2025</t>
  </si>
  <si>
    <t>(Valores en RD$)</t>
  </si>
  <si>
    <t>Ingresos</t>
  </si>
  <si>
    <t>Transferencias Corrientes Recibidas del Gobierno Central</t>
  </si>
  <si>
    <t>Nota No. 17</t>
  </si>
  <si>
    <t>Ingresos por Transacciones con Contraprestación</t>
  </si>
  <si>
    <t>Nota No. 18</t>
  </si>
  <si>
    <t>Otros Ingresos</t>
  </si>
  <si>
    <t>Nota No. 19</t>
  </si>
  <si>
    <t>Total Ingresos Brutos</t>
  </si>
  <si>
    <t>Menos:</t>
  </si>
  <si>
    <t>Costo de los Ingresos Propios</t>
  </si>
  <si>
    <t>Nota No. 20</t>
  </si>
  <si>
    <t>Resultados positivos (ahorro) / negativo (desahorro) Bruto</t>
  </si>
  <si>
    <t>Gastos Corrientes</t>
  </si>
  <si>
    <t>Sueldos y beneficios a empleados</t>
  </si>
  <si>
    <t>Nota No. 21</t>
  </si>
  <si>
    <t>Suministros y materiales para consumo</t>
  </si>
  <si>
    <t>Nota No. 22</t>
  </si>
  <si>
    <t>Gastos de depreciación y amortización</t>
  </si>
  <si>
    <t>Nota No. 23</t>
  </si>
  <si>
    <t>Otros gastos</t>
  </si>
  <si>
    <t>Nota No. 24</t>
  </si>
  <si>
    <t>Gastos Financieros</t>
  </si>
  <si>
    <t>Nota No. 25</t>
  </si>
  <si>
    <t>Total Gastos Corrientes</t>
  </si>
  <si>
    <t xml:space="preserve">Resultados positivos (ahorro) / negativo (desahorro) </t>
  </si>
  <si>
    <t>Las notas a los Estados Financieros forman parte integral de los mismos</t>
  </si>
  <si>
    <t>Lic. Carolina Méndez</t>
  </si>
  <si>
    <t>Lic. Hector N. Marte Deschamps</t>
  </si>
  <si>
    <t>Enc. Division de Contabilidad</t>
  </si>
  <si>
    <t>Director Administrativo y Financiero</t>
  </si>
  <si>
    <t>Ing. David Herrera Díaz</t>
  </si>
  <si>
    <t>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</si>
</sst>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4">
    <font>
      <sz val="10"/>
      <name val="Arrus BT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3"/>
      <name val="Arrus BT"/>
      <family val="1"/>
    </font>
    <font>
      <sz val="12"/>
      <name val="Arrus BT"/>
      <family val="1"/>
    </font>
    <font>
      <sz val="11"/>
      <name val="Arrus BT"/>
      <family val="1"/>
    </font>
    <font>
      <sz val="8"/>
      <name val="Arrus BT"/>
    </font>
    <font>
      <sz val="12"/>
      <name val="Arrus BT"/>
    </font>
    <font>
      <b/>
      <sz val="11"/>
      <name val="Arrus BT"/>
    </font>
    <font>
      <b/>
      <sz val="12"/>
      <name val="Arrus BT"/>
    </font>
    <font>
      <b/>
      <sz val="12"/>
      <name val="Arrus BT"/>
      <family val="1"/>
    </font>
    <font>
      <sz val="11"/>
      <name val="Arial"/>
      <family val="2"/>
    </font>
    <font>
      <sz val="10"/>
      <name val="Arrus BT"/>
    </font>
    <font>
      <b/>
      <sz val="9"/>
      <name val="Times New Roman"/>
      <family val="1"/>
    </font>
    <font>
      <sz val="8"/>
      <name val="Tahoma"/>
      <family val="2"/>
    </font>
    <font>
      <sz val="10"/>
      <name val="Arrus BT"/>
      <family val="1"/>
    </font>
    <font>
      <b/>
      <u/>
      <sz val="11"/>
      <name val="Arial"/>
      <family val="2"/>
    </font>
    <font>
      <sz val="11"/>
      <name val="Arrus BT"/>
    </font>
    <font>
      <b/>
      <sz val="11"/>
      <name val="Arrus BT"/>
      <family val="1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4" fontId="16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2" fillId="0" borderId="0" xfId="2"/>
    <xf numFmtId="3" fontId="2" fillId="0" borderId="0" xfId="2" applyNumberFormat="1"/>
    <xf numFmtId="40" fontId="2" fillId="0" borderId="0" xfId="2" applyNumberFormat="1"/>
    <xf numFmtId="0" fontId="5" fillId="0" borderId="0" xfId="2" applyFont="1" applyAlignment="1">
      <alignment horizontal="center"/>
    </xf>
    <xf numFmtId="0" fontId="6" fillId="0" borderId="1" xfId="2" applyFont="1" applyBorder="1" applyAlignment="1">
      <alignment horizontal="center"/>
    </xf>
    <xf numFmtId="0" fontId="7" fillId="0" borderId="0" xfId="2" applyFont="1" applyAlignment="1">
      <alignment horizontal="left"/>
    </xf>
    <xf numFmtId="0" fontId="8" fillId="0" borderId="0" xfId="2" applyFont="1"/>
    <xf numFmtId="3" fontId="8" fillId="0" borderId="0" xfId="2" applyNumberFormat="1" applyFont="1"/>
    <xf numFmtId="0" fontId="9" fillId="0" borderId="0" xfId="2" applyFont="1" applyAlignment="1">
      <alignment horizontal="left" wrapText="1"/>
    </xf>
    <xf numFmtId="0" fontId="10" fillId="0" borderId="0" xfId="2" applyFont="1" applyAlignment="1">
      <alignment horizontal="center"/>
    </xf>
    <xf numFmtId="40" fontId="2" fillId="2" borderId="0" xfId="2" applyNumberFormat="1" applyFill="1"/>
    <xf numFmtId="0" fontId="9" fillId="0" borderId="0" xfId="2" applyFont="1" applyAlignment="1">
      <alignment horizontal="left"/>
    </xf>
    <xf numFmtId="40" fontId="2" fillId="2" borderId="2" xfId="2" applyNumberFormat="1" applyFill="1" applyBorder="1"/>
    <xf numFmtId="0" fontId="8" fillId="0" borderId="0" xfId="2" applyFont="1" applyAlignment="1">
      <alignment horizontal="left"/>
    </xf>
    <xf numFmtId="3" fontId="11" fillId="0" borderId="0" xfId="2" applyNumberFormat="1" applyFont="1" applyAlignment="1">
      <alignment horizontal="center"/>
    </xf>
    <xf numFmtId="0" fontId="12" fillId="0" borderId="0" xfId="2" applyFont="1" applyAlignment="1">
      <alignment horizontal="left"/>
    </xf>
    <xf numFmtId="40" fontId="13" fillId="2" borderId="0" xfId="2" applyNumberFormat="1" applyFont="1" applyFill="1"/>
    <xf numFmtId="0" fontId="8" fillId="0" borderId="0" xfId="2" applyFont="1" applyAlignment="1">
      <alignment horizontal="left" wrapText="1"/>
    </xf>
    <xf numFmtId="3" fontId="10" fillId="0" borderId="0" xfId="2" applyNumberFormat="1" applyFont="1" applyAlignment="1">
      <alignment horizontal="center"/>
    </xf>
    <xf numFmtId="39" fontId="14" fillId="2" borderId="0" xfId="2" applyNumberFormat="1" applyFont="1" applyFill="1"/>
    <xf numFmtId="0" fontId="14" fillId="0" borderId="0" xfId="2" applyFont="1"/>
    <xf numFmtId="39" fontId="15" fillId="2" borderId="0" xfId="2" applyNumberFormat="1" applyFont="1" applyFill="1"/>
    <xf numFmtId="39" fontId="15" fillId="2" borderId="2" xfId="2" applyNumberFormat="1" applyFont="1" applyFill="1" applyBorder="1"/>
    <xf numFmtId="3" fontId="14" fillId="0" borderId="0" xfId="2" applyNumberFormat="1" applyFont="1" applyAlignment="1">
      <alignment horizontal="centerContinuous"/>
    </xf>
    <xf numFmtId="39" fontId="14" fillId="2" borderId="2" xfId="2" applyNumberFormat="1" applyFont="1" applyFill="1" applyBorder="1"/>
    <xf numFmtId="0" fontId="12" fillId="0" borderId="0" xfId="2" applyFont="1" applyAlignment="1">
      <alignment horizontal="left" wrapText="1"/>
    </xf>
    <xf numFmtId="39" fontId="6" fillId="2" borderId="3" xfId="2" applyNumberFormat="1" applyFont="1" applyFill="1" applyBorder="1"/>
    <xf numFmtId="0" fontId="14" fillId="0" borderId="0" xfId="2" applyFont="1" applyAlignment="1">
      <alignment horizontal="left"/>
    </xf>
    <xf numFmtId="3" fontId="2" fillId="2" borderId="0" xfId="2" applyNumberFormat="1" applyFill="1"/>
    <xf numFmtId="40" fontId="6" fillId="2" borderId="0" xfId="2" applyNumberFormat="1" applyFont="1" applyFill="1"/>
    <xf numFmtId="0" fontId="17" fillId="0" borderId="0" xfId="0" applyFont="1" applyAlignment="1">
      <alignment horizontal="left"/>
    </xf>
    <xf numFmtId="0" fontId="17" fillId="2" borderId="0" xfId="0" applyFont="1" applyFill="1" applyAlignment="1">
      <alignment horizontal="left"/>
    </xf>
    <xf numFmtId="4" fontId="18" fillId="2" borderId="0" xfId="3" applyNumberFormat="1" applyFont="1" applyFill="1" applyAlignment="1">
      <alignment horizontal="right"/>
    </xf>
    <xf numFmtId="164" fontId="17" fillId="0" borderId="0" xfId="1" applyFont="1" applyBorder="1" applyAlignment="1">
      <alignment horizontal="left"/>
    </xf>
    <xf numFmtId="40" fontId="6" fillId="0" borderId="0" xfId="2" applyNumberFormat="1" applyFont="1" applyAlignment="1">
      <alignment horizontal="left"/>
    </xf>
    <xf numFmtId="0" fontId="19" fillId="0" borderId="0" xfId="4" applyFont="1"/>
    <xf numFmtId="0" fontId="8" fillId="0" borderId="0" xfId="4" applyFont="1" applyAlignment="1">
      <alignment horizontal="centerContinuous"/>
    </xf>
    <xf numFmtId="39" fontId="8" fillId="0" borderId="0" xfId="4" applyNumberFormat="1" applyFont="1" applyAlignment="1">
      <alignment horizontal="centerContinuous"/>
    </xf>
    <xf numFmtId="164" fontId="2" fillId="0" borderId="0" xfId="1" applyFont="1"/>
    <xf numFmtId="0" fontId="2" fillId="0" borderId="0" xfId="4"/>
    <xf numFmtId="0" fontId="9" fillId="0" borderId="0" xfId="4" applyFont="1"/>
    <xf numFmtId="0" fontId="9" fillId="0" borderId="0" xfId="4" applyFont="1" applyAlignment="1">
      <alignment horizontal="centerContinuous"/>
    </xf>
    <xf numFmtId="0" fontId="20" fillId="0" borderId="0" xfId="4" applyFont="1" applyAlignment="1">
      <alignment horizontal="left"/>
    </xf>
    <xf numFmtId="0" fontId="21" fillId="0" borderId="0" xfId="4" applyFont="1" applyAlignment="1">
      <alignment horizontal="left"/>
    </xf>
    <xf numFmtId="0" fontId="20" fillId="0" borderId="0" xfId="4" applyFont="1"/>
    <xf numFmtId="0" fontId="21" fillId="0" borderId="0" xfId="4" applyFont="1"/>
    <xf numFmtId="0" fontId="22" fillId="0" borderId="0" xfId="4" applyFont="1"/>
    <xf numFmtId="164" fontId="23" fillId="0" borderId="0" xfId="1" applyFont="1" applyAlignment="1"/>
    <xf numFmtId="39" fontId="22" fillId="0" borderId="0" xfId="4" applyNumberFormat="1" applyFont="1"/>
    <xf numFmtId="0" fontId="0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21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20" fillId="0" borderId="0" xfId="4" applyFont="1" applyAlignment="1">
      <alignment horizontal="center"/>
    </xf>
  </cellXfs>
  <cellStyles count="5">
    <cellStyle name="Millares" xfId="1" builtinId="3"/>
    <cellStyle name="Normal" xfId="0" builtinId="0"/>
    <cellStyle name="Normal 10 10" xfId="3" xr:uid="{4A4B35A3-22FD-4550-8424-70A91F3B5D10}"/>
    <cellStyle name="Normal_Hoja1 (2)" xfId="4" xr:uid="{CCF7F794-BBF7-44CA-9CFA-8E633C5F0145}"/>
    <cellStyle name="Normal_Hoja1 (3)" xfId="2" xr:uid="{64B2466E-778A-40F8-8490-D30D3C9C83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4</xdr:col>
      <xdr:colOff>685800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970837-B881-47B4-A06A-93CF33FFA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734377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mendez/Desktop/ENVIOS%20DIGECOG%20-%202025-2026/2026/CORTE%20JUNIO%202026/REPORTE%20FINALES/ESTADOS%20FINANCIEROS%20JUNIO%202026-2025,%20FINAL%2015-07-26.xls" TargetMode="External"/><Relationship Id="rId2" Type="http://schemas.openxmlformats.org/officeDocument/2006/relationships/externalLinkPath" Target="file:///C:\Users\cmendez\Desktop\ENVIOS%20DIGECOG%20-%202025-2026\2026\CORTE%20JUNIO%202026\REPORTE%20FINALES\ESTADOS%20FINANCIEROS%20JUNIO%202026-2025,%20FINAL%2015-07-26.xls" TargetMode="External"/><Relationship Id="rId1" Type="http://schemas.openxmlformats.org/officeDocument/2006/relationships/externalLinkPath" Target="/Users/cmendez/Desktop/ENVIOS%20DIGECOG%20-%202025-2026/2026/CORTE%20JUNIO%202026/REPORTE%20FINALES/ESTADOS%20FINANCIEROS%20JUNIO%202026-2025,%20FINAL%2015-07-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RF"/>
      <sheetName val="ECPN"/>
      <sheetName val="EFE"/>
      <sheetName val="NBG"/>
      <sheetName val=" Nota, 11"/>
      <sheetName val="NER"/>
      <sheetName val="ABG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1030256441.52</v>
          </cell>
        </row>
        <row r="36">
          <cell r="C36">
            <v>1172985422.21</v>
          </cell>
        </row>
        <row r="45">
          <cell r="C45">
            <v>387933010</v>
          </cell>
          <cell r="D45">
            <v>34653218.310000002</v>
          </cell>
        </row>
        <row r="52">
          <cell r="C52">
            <v>163502.96000000002</v>
          </cell>
          <cell r="D52">
            <v>40258.93</v>
          </cell>
        </row>
        <row r="63">
          <cell r="C63">
            <v>344739354.63</v>
          </cell>
          <cell r="D63">
            <v>16867041.699999999</v>
          </cell>
        </row>
        <row r="91">
          <cell r="C91">
            <v>400556265.35999995</v>
          </cell>
          <cell r="D91">
            <v>479203394.63999993</v>
          </cell>
        </row>
        <row r="105">
          <cell r="C105">
            <v>19173154.59</v>
          </cell>
          <cell r="D105">
            <v>5557744.8000000007</v>
          </cell>
        </row>
        <row r="112">
          <cell r="C112">
            <v>12104979.930000002</v>
          </cell>
          <cell r="D112">
            <v>-12135354.67</v>
          </cell>
        </row>
        <row r="142">
          <cell r="C142">
            <v>66898296.140000008</v>
          </cell>
          <cell r="D142">
            <v>34622710.610000007</v>
          </cell>
        </row>
        <row r="151">
          <cell r="C151">
            <v>10163.959999999999</v>
          </cell>
          <cell r="D151">
            <v>605943.79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E8C8-9F89-49CD-8EA5-479EE33EA978}">
  <sheetPr>
    <tabColor rgb="FF00B050"/>
  </sheetPr>
  <dimension ref="A10:D52"/>
  <sheetViews>
    <sheetView showGridLines="0" tabSelected="1" topLeftCell="A22" workbookViewId="0">
      <selection activeCell="D15" sqref="D15"/>
    </sheetView>
  </sheetViews>
  <sheetFormatPr baseColWidth="10" defaultColWidth="12" defaultRowHeight="12.75"/>
  <cols>
    <col min="1" max="1" width="48.7109375" style="1" customWidth="1"/>
    <col min="2" max="2" width="9.42578125" style="2" bestFit="1" customWidth="1"/>
    <col min="3" max="3" width="21.28515625" style="2" customWidth="1"/>
    <col min="4" max="4" width="20.42578125" style="3" customWidth="1"/>
    <col min="5" max="256" width="12" style="1"/>
    <col min="257" max="257" width="48.7109375" style="1" customWidth="1"/>
    <col min="258" max="258" width="9.42578125" style="1" bestFit="1" customWidth="1"/>
    <col min="259" max="259" width="21.28515625" style="1" customWidth="1"/>
    <col min="260" max="260" width="20.42578125" style="1" customWidth="1"/>
    <col min="261" max="512" width="12" style="1"/>
    <col min="513" max="513" width="48.7109375" style="1" customWidth="1"/>
    <col min="514" max="514" width="9.42578125" style="1" bestFit="1" customWidth="1"/>
    <col min="515" max="515" width="21.28515625" style="1" customWidth="1"/>
    <col min="516" max="516" width="20.42578125" style="1" customWidth="1"/>
    <col min="517" max="768" width="12" style="1"/>
    <col min="769" max="769" width="48.7109375" style="1" customWidth="1"/>
    <col min="770" max="770" width="9.42578125" style="1" bestFit="1" customWidth="1"/>
    <col min="771" max="771" width="21.28515625" style="1" customWidth="1"/>
    <col min="772" max="772" width="20.42578125" style="1" customWidth="1"/>
    <col min="773" max="1024" width="12" style="1"/>
    <col min="1025" max="1025" width="48.7109375" style="1" customWidth="1"/>
    <col min="1026" max="1026" width="9.42578125" style="1" bestFit="1" customWidth="1"/>
    <col min="1027" max="1027" width="21.28515625" style="1" customWidth="1"/>
    <col min="1028" max="1028" width="20.42578125" style="1" customWidth="1"/>
    <col min="1029" max="1280" width="12" style="1"/>
    <col min="1281" max="1281" width="48.7109375" style="1" customWidth="1"/>
    <col min="1282" max="1282" width="9.42578125" style="1" bestFit="1" customWidth="1"/>
    <col min="1283" max="1283" width="21.28515625" style="1" customWidth="1"/>
    <col min="1284" max="1284" width="20.42578125" style="1" customWidth="1"/>
    <col min="1285" max="1536" width="12" style="1"/>
    <col min="1537" max="1537" width="48.7109375" style="1" customWidth="1"/>
    <col min="1538" max="1538" width="9.42578125" style="1" bestFit="1" customWidth="1"/>
    <col min="1539" max="1539" width="21.28515625" style="1" customWidth="1"/>
    <col min="1540" max="1540" width="20.42578125" style="1" customWidth="1"/>
    <col min="1541" max="1792" width="12" style="1"/>
    <col min="1793" max="1793" width="48.7109375" style="1" customWidth="1"/>
    <col min="1794" max="1794" width="9.42578125" style="1" bestFit="1" customWidth="1"/>
    <col min="1795" max="1795" width="21.28515625" style="1" customWidth="1"/>
    <col min="1796" max="1796" width="20.42578125" style="1" customWidth="1"/>
    <col min="1797" max="2048" width="12" style="1"/>
    <col min="2049" max="2049" width="48.7109375" style="1" customWidth="1"/>
    <col min="2050" max="2050" width="9.42578125" style="1" bestFit="1" customWidth="1"/>
    <col min="2051" max="2051" width="21.28515625" style="1" customWidth="1"/>
    <col min="2052" max="2052" width="20.42578125" style="1" customWidth="1"/>
    <col min="2053" max="2304" width="12" style="1"/>
    <col min="2305" max="2305" width="48.7109375" style="1" customWidth="1"/>
    <col min="2306" max="2306" width="9.42578125" style="1" bestFit="1" customWidth="1"/>
    <col min="2307" max="2307" width="21.28515625" style="1" customWidth="1"/>
    <col min="2308" max="2308" width="20.42578125" style="1" customWidth="1"/>
    <col min="2309" max="2560" width="12" style="1"/>
    <col min="2561" max="2561" width="48.7109375" style="1" customWidth="1"/>
    <col min="2562" max="2562" width="9.42578125" style="1" bestFit="1" customWidth="1"/>
    <col min="2563" max="2563" width="21.28515625" style="1" customWidth="1"/>
    <col min="2564" max="2564" width="20.42578125" style="1" customWidth="1"/>
    <col min="2565" max="2816" width="12" style="1"/>
    <col min="2817" max="2817" width="48.7109375" style="1" customWidth="1"/>
    <col min="2818" max="2818" width="9.42578125" style="1" bestFit="1" customWidth="1"/>
    <col min="2819" max="2819" width="21.28515625" style="1" customWidth="1"/>
    <col min="2820" max="2820" width="20.42578125" style="1" customWidth="1"/>
    <col min="2821" max="3072" width="12" style="1"/>
    <col min="3073" max="3073" width="48.7109375" style="1" customWidth="1"/>
    <col min="3074" max="3074" width="9.42578125" style="1" bestFit="1" customWidth="1"/>
    <col min="3075" max="3075" width="21.28515625" style="1" customWidth="1"/>
    <col min="3076" max="3076" width="20.42578125" style="1" customWidth="1"/>
    <col min="3077" max="3328" width="12" style="1"/>
    <col min="3329" max="3329" width="48.7109375" style="1" customWidth="1"/>
    <col min="3330" max="3330" width="9.42578125" style="1" bestFit="1" customWidth="1"/>
    <col min="3331" max="3331" width="21.28515625" style="1" customWidth="1"/>
    <col min="3332" max="3332" width="20.42578125" style="1" customWidth="1"/>
    <col min="3333" max="3584" width="12" style="1"/>
    <col min="3585" max="3585" width="48.7109375" style="1" customWidth="1"/>
    <col min="3586" max="3586" width="9.42578125" style="1" bestFit="1" customWidth="1"/>
    <col min="3587" max="3587" width="21.28515625" style="1" customWidth="1"/>
    <col min="3588" max="3588" width="20.42578125" style="1" customWidth="1"/>
    <col min="3589" max="3840" width="12" style="1"/>
    <col min="3841" max="3841" width="48.7109375" style="1" customWidth="1"/>
    <col min="3842" max="3842" width="9.42578125" style="1" bestFit="1" customWidth="1"/>
    <col min="3843" max="3843" width="21.28515625" style="1" customWidth="1"/>
    <col min="3844" max="3844" width="20.42578125" style="1" customWidth="1"/>
    <col min="3845" max="4096" width="12" style="1"/>
    <col min="4097" max="4097" width="48.7109375" style="1" customWidth="1"/>
    <col min="4098" max="4098" width="9.42578125" style="1" bestFit="1" customWidth="1"/>
    <col min="4099" max="4099" width="21.28515625" style="1" customWidth="1"/>
    <col min="4100" max="4100" width="20.42578125" style="1" customWidth="1"/>
    <col min="4101" max="4352" width="12" style="1"/>
    <col min="4353" max="4353" width="48.7109375" style="1" customWidth="1"/>
    <col min="4354" max="4354" width="9.42578125" style="1" bestFit="1" customWidth="1"/>
    <col min="4355" max="4355" width="21.28515625" style="1" customWidth="1"/>
    <col min="4356" max="4356" width="20.42578125" style="1" customWidth="1"/>
    <col min="4357" max="4608" width="12" style="1"/>
    <col min="4609" max="4609" width="48.7109375" style="1" customWidth="1"/>
    <col min="4610" max="4610" width="9.42578125" style="1" bestFit="1" customWidth="1"/>
    <col min="4611" max="4611" width="21.28515625" style="1" customWidth="1"/>
    <col min="4612" max="4612" width="20.42578125" style="1" customWidth="1"/>
    <col min="4613" max="4864" width="12" style="1"/>
    <col min="4865" max="4865" width="48.7109375" style="1" customWidth="1"/>
    <col min="4866" max="4866" width="9.42578125" style="1" bestFit="1" customWidth="1"/>
    <col min="4867" max="4867" width="21.28515625" style="1" customWidth="1"/>
    <col min="4868" max="4868" width="20.42578125" style="1" customWidth="1"/>
    <col min="4869" max="5120" width="12" style="1"/>
    <col min="5121" max="5121" width="48.7109375" style="1" customWidth="1"/>
    <col min="5122" max="5122" width="9.42578125" style="1" bestFit="1" customWidth="1"/>
    <col min="5123" max="5123" width="21.28515625" style="1" customWidth="1"/>
    <col min="5124" max="5124" width="20.42578125" style="1" customWidth="1"/>
    <col min="5125" max="5376" width="12" style="1"/>
    <col min="5377" max="5377" width="48.7109375" style="1" customWidth="1"/>
    <col min="5378" max="5378" width="9.42578125" style="1" bestFit="1" customWidth="1"/>
    <col min="5379" max="5379" width="21.28515625" style="1" customWidth="1"/>
    <col min="5380" max="5380" width="20.42578125" style="1" customWidth="1"/>
    <col min="5381" max="5632" width="12" style="1"/>
    <col min="5633" max="5633" width="48.7109375" style="1" customWidth="1"/>
    <col min="5634" max="5634" width="9.42578125" style="1" bestFit="1" customWidth="1"/>
    <col min="5635" max="5635" width="21.28515625" style="1" customWidth="1"/>
    <col min="5636" max="5636" width="20.42578125" style="1" customWidth="1"/>
    <col min="5637" max="5888" width="12" style="1"/>
    <col min="5889" max="5889" width="48.7109375" style="1" customWidth="1"/>
    <col min="5890" max="5890" width="9.42578125" style="1" bestFit="1" customWidth="1"/>
    <col min="5891" max="5891" width="21.28515625" style="1" customWidth="1"/>
    <col min="5892" max="5892" width="20.42578125" style="1" customWidth="1"/>
    <col min="5893" max="6144" width="12" style="1"/>
    <col min="6145" max="6145" width="48.7109375" style="1" customWidth="1"/>
    <col min="6146" max="6146" width="9.42578125" style="1" bestFit="1" customWidth="1"/>
    <col min="6147" max="6147" width="21.28515625" style="1" customWidth="1"/>
    <col min="6148" max="6148" width="20.42578125" style="1" customWidth="1"/>
    <col min="6149" max="6400" width="12" style="1"/>
    <col min="6401" max="6401" width="48.7109375" style="1" customWidth="1"/>
    <col min="6402" max="6402" width="9.42578125" style="1" bestFit="1" customWidth="1"/>
    <col min="6403" max="6403" width="21.28515625" style="1" customWidth="1"/>
    <col min="6404" max="6404" width="20.42578125" style="1" customWidth="1"/>
    <col min="6405" max="6656" width="12" style="1"/>
    <col min="6657" max="6657" width="48.7109375" style="1" customWidth="1"/>
    <col min="6658" max="6658" width="9.42578125" style="1" bestFit="1" customWidth="1"/>
    <col min="6659" max="6659" width="21.28515625" style="1" customWidth="1"/>
    <col min="6660" max="6660" width="20.42578125" style="1" customWidth="1"/>
    <col min="6661" max="6912" width="12" style="1"/>
    <col min="6913" max="6913" width="48.7109375" style="1" customWidth="1"/>
    <col min="6914" max="6914" width="9.42578125" style="1" bestFit="1" customWidth="1"/>
    <col min="6915" max="6915" width="21.28515625" style="1" customWidth="1"/>
    <col min="6916" max="6916" width="20.42578125" style="1" customWidth="1"/>
    <col min="6917" max="7168" width="12" style="1"/>
    <col min="7169" max="7169" width="48.7109375" style="1" customWidth="1"/>
    <col min="7170" max="7170" width="9.42578125" style="1" bestFit="1" customWidth="1"/>
    <col min="7171" max="7171" width="21.28515625" style="1" customWidth="1"/>
    <col min="7172" max="7172" width="20.42578125" style="1" customWidth="1"/>
    <col min="7173" max="7424" width="12" style="1"/>
    <col min="7425" max="7425" width="48.7109375" style="1" customWidth="1"/>
    <col min="7426" max="7426" width="9.42578125" style="1" bestFit="1" customWidth="1"/>
    <col min="7427" max="7427" width="21.28515625" style="1" customWidth="1"/>
    <col min="7428" max="7428" width="20.42578125" style="1" customWidth="1"/>
    <col min="7429" max="7680" width="12" style="1"/>
    <col min="7681" max="7681" width="48.7109375" style="1" customWidth="1"/>
    <col min="7682" max="7682" width="9.42578125" style="1" bestFit="1" customWidth="1"/>
    <col min="7683" max="7683" width="21.28515625" style="1" customWidth="1"/>
    <col min="7684" max="7684" width="20.42578125" style="1" customWidth="1"/>
    <col min="7685" max="7936" width="12" style="1"/>
    <col min="7937" max="7937" width="48.7109375" style="1" customWidth="1"/>
    <col min="7938" max="7938" width="9.42578125" style="1" bestFit="1" customWidth="1"/>
    <col min="7939" max="7939" width="21.28515625" style="1" customWidth="1"/>
    <col min="7940" max="7940" width="20.42578125" style="1" customWidth="1"/>
    <col min="7941" max="8192" width="12" style="1"/>
    <col min="8193" max="8193" width="48.7109375" style="1" customWidth="1"/>
    <col min="8194" max="8194" width="9.42578125" style="1" bestFit="1" customWidth="1"/>
    <col min="8195" max="8195" width="21.28515625" style="1" customWidth="1"/>
    <col min="8196" max="8196" width="20.42578125" style="1" customWidth="1"/>
    <col min="8197" max="8448" width="12" style="1"/>
    <col min="8449" max="8449" width="48.7109375" style="1" customWidth="1"/>
    <col min="8450" max="8450" width="9.42578125" style="1" bestFit="1" customWidth="1"/>
    <col min="8451" max="8451" width="21.28515625" style="1" customWidth="1"/>
    <col min="8452" max="8452" width="20.42578125" style="1" customWidth="1"/>
    <col min="8453" max="8704" width="12" style="1"/>
    <col min="8705" max="8705" width="48.7109375" style="1" customWidth="1"/>
    <col min="8706" max="8706" width="9.42578125" style="1" bestFit="1" customWidth="1"/>
    <col min="8707" max="8707" width="21.28515625" style="1" customWidth="1"/>
    <col min="8708" max="8708" width="20.42578125" style="1" customWidth="1"/>
    <col min="8709" max="8960" width="12" style="1"/>
    <col min="8961" max="8961" width="48.7109375" style="1" customWidth="1"/>
    <col min="8962" max="8962" width="9.42578125" style="1" bestFit="1" customWidth="1"/>
    <col min="8963" max="8963" width="21.28515625" style="1" customWidth="1"/>
    <col min="8964" max="8964" width="20.42578125" style="1" customWidth="1"/>
    <col min="8965" max="9216" width="12" style="1"/>
    <col min="9217" max="9217" width="48.7109375" style="1" customWidth="1"/>
    <col min="9218" max="9218" width="9.42578125" style="1" bestFit="1" customWidth="1"/>
    <col min="9219" max="9219" width="21.28515625" style="1" customWidth="1"/>
    <col min="9220" max="9220" width="20.42578125" style="1" customWidth="1"/>
    <col min="9221" max="9472" width="12" style="1"/>
    <col min="9473" max="9473" width="48.7109375" style="1" customWidth="1"/>
    <col min="9474" max="9474" width="9.42578125" style="1" bestFit="1" customWidth="1"/>
    <col min="9475" max="9475" width="21.28515625" style="1" customWidth="1"/>
    <col min="9476" max="9476" width="20.42578125" style="1" customWidth="1"/>
    <col min="9477" max="9728" width="12" style="1"/>
    <col min="9729" max="9729" width="48.7109375" style="1" customWidth="1"/>
    <col min="9730" max="9730" width="9.42578125" style="1" bestFit="1" customWidth="1"/>
    <col min="9731" max="9731" width="21.28515625" style="1" customWidth="1"/>
    <col min="9732" max="9732" width="20.42578125" style="1" customWidth="1"/>
    <col min="9733" max="9984" width="12" style="1"/>
    <col min="9985" max="9985" width="48.7109375" style="1" customWidth="1"/>
    <col min="9986" max="9986" width="9.42578125" style="1" bestFit="1" customWidth="1"/>
    <col min="9987" max="9987" width="21.28515625" style="1" customWidth="1"/>
    <col min="9988" max="9988" width="20.42578125" style="1" customWidth="1"/>
    <col min="9989" max="10240" width="12" style="1"/>
    <col min="10241" max="10241" width="48.7109375" style="1" customWidth="1"/>
    <col min="10242" max="10242" width="9.42578125" style="1" bestFit="1" customWidth="1"/>
    <col min="10243" max="10243" width="21.28515625" style="1" customWidth="1"/>
    <col min="10244" max="10244" width="20.42578125" style="1" customWidth="1"/>
    <col min="10245" max="10496" width="12" style="1"/>
    <col min="10497" max="10497" width="48.7109375" style="1" customWidth="1"/>
    <col min="10498" max="10498" width="9.42578125" style="1" bestFit="1" customWidth="1"/>
    <col min="10499" max="10499" width="21.28515625" style="1" customWidth="1"/>
    <col min="10500" max="10500" width="20.42578125" style="1" customWidth="1"/>
    <col min="10501" max="10752" width="12" style="1"/>
    <col min="10753" max="10753" width="48.7109375" style="1" customWidth="1"/>
    <col min="10754" max="10754" width="9.42578125" style="1" bestFit="1" customWidth="1"/>
    <col min="10755" max="10755" width="21.28515625" style="1" customWidth="1"/>
    <col min="10756" max="10756" width="20.42578125" style="1" customWidth="1"/>
    <col min="10757" max="11008" width="12" style="1"/>
    <col min="11009" max="11009" width="48.7109375" style="1" customWidth="1"/>
    <col min="11010" max="11010" width="9.42578125" style="1" bestFit="1" customWidth="1"/>
    <col min="11011" max="11011" width="21.28515625" style="1" customWidth="1"/>
    <col min="11012" max="11012" width="20.42578125" style="1" customWidth="1"/>
    <col min="11013" max="11264" width="12" style="1"/>
    <col min="11265" max="11265" width="48.7109375" style="1" customWidth="1"/>
    <col min="11266" max="11266" width="9.42578125" style="1" bestFit="1" customWidth="1"/>
    <col min="11267" max="11267" width="21.28515625" style="1" customWidth="1"/>
    <col min="11268" max="11268" width="20.42578125" style="1" customWidth="1"/>
    <col min="11269" max="11520" width="12" style="1"/>
    <col min="11521" max="11521" width="48.7109375" style="1" customWidth="1"/>
    <col min="11522" max="11522" width="9.42578125" style="1" bestFit="1" customWidth="1"/>
    <col min="11523" max="11523" width="21.28515625" style="1" customWidth="1"/>
    <col min="11524" max="11524" width="20.42578125" style="1" customWidth="1"/>
    <col min="11525" max="11776" width="12" style="1"/>
    <col min="11777" max="11777" width="48.7109375" style="1" customWidth="1"/>
    <col min="11778" max="11778" width="9.42578125" style="1" bestFit="1" customWidth="1"/>
    <col min="11779" max="11779" width="21.28515625" style="1" customWidth="1"/>
    <col min="11780" max="11780" width="20.42578125" style="1" customWidth="1"/>
    <col min="11781" max="12032" width="12" style="1"/>
    <col min="12033" max="12033" width="48.7109375" style="1" customWidth="1"/>
    <col min="12034" max="12034" width="9.42578125" style="1" bestFit="1" customWidth="1"/>
    <col min="12035" max="12035" width="21.28515625" style="1" customWidth="1"/>
    <col min="12036" max="12036" width="20.42578125" style="1" customWidth="1"/>
    <col min="12037" max="12288" width="12" style="1"/>
    <col min="12289" max="12289" width="48.7109375" style="1" customWidth="1"/>
    <col min="12290" max="12290" width="9.42578125" style="1" bestFit="1" customWidth="1"/>
    <col min="12291" max="12291" width="21.28515625" style="1" customWidth="1"/>
    <col min="12292" max="12292" width="20.42578125" style="1" customWidth="1"/>
    <col min="12293" max="12544" width="12" style="1"/>
    <col min="12545" max="12545" width="48.7109375" style="1" customWidth="1"/>
    <col min="12546" max="12546" width="9.42578125" style="1" bestFit="1" customWidth="1"/>
    <col min="12547" max="12547" width="21.28515625" style="1" customWidth="1"/>
    <col min="12548" max="12548" width="20.42578125" style="1" customWidth="1"/>
    <col min="12549" max="12800" width="12" style="1"/>
    <col min="12801" max="12801" width="48.7109375" style="1" customWidth="1"/>
    <col min="12802" max="12802" width="9.42578125" style="1" bestFit="1" customWidth="1"/>
    <col min="12803" max="12803" width="21.28515625" style="1" customWidth="1"/>
    <col min="12804" max="12804" width="20.42578125" style="1" customWidth="1"/>
    <col min="12805" max="13056" width="12" style="1"/>
    <col min="13057" max="13057" width="48.7109375" style="1" customWidth="1"/>
    <col min="13058" max="13058" width="9.42578125" style="1" bestFit="1" customWidth="1"/>
    <col min="13059" max="13059" width="21.28515625" style="1" customWidth="1"/>
    <col min="13060" max="13060" width="20.42578125" style="1" customWidth="1"/>
    <col min="13061" max="13312" width="12" style="1"/>
    <col min="13313" max="13313" width="48.7109375" style="1" customWidth="1"/>
    <col min="13314" max="13314" width="9.42578125" style="1" bestFit="1" customWidth="1"/>
    <col min="13315" max="13315" width="21.28515625" style="1" customWidth="1"/>
    <col min="13316" max="13316" width="20.42578125" style="1" customWidth="1"/>
    <col min="13317" max="13568" width="12" style="1"/>
    <col min="13569" max="13569" width="48.7109375" style="1" customWidth="1"/>
    <col min="13570" max="13570" width="9.42578125" style="1" bestFit="1" customWidth="1"/>
    <col min="13571" max="13571" width="21.28515625" style="1" customWidth="1"/>
    <col min="13572" max="13572" width="20.42578125" style="1" customWidth="1"/>
    <col min="13573" max="13824" width="12" style="1"/>
    <col min="13825" max="13825" width="48.7109375" style="1" customWidth="1"/>
    <col min="13826" max="13826" width="9.42578125" style="1" bestFit="1" customWidth="1"/>
    <col min="13827" max="13827" width="21.28515625" style="1" customWidth="1"/>
    <col min="13828" max="13828" width="20.42578125" style="1" customWidth="1"/>
    <col min="13829" max="14080" width="12" style="1"/>
    <col min="14081" max="14081" width="48.7109375" style="1" customWidth="1"/>
    <col min="14082" max="14082" width="9.42578125" style="1" bestFit="1" customWidth="1"/>
    <col min="14083" max="14083" width="21.28515625" style="1" customWidth="1"/>
    <col min="14084" max="14084" width="20.42578125" style="1" customWidth="1"/>
    <col min="14085" max="14336" width="12" style="1"/>
    <col min="14337" max="14337" width="48.7109375" style="1" customWidth="1"/>
    <col min="14338" max="14338" width="9.42578125" style="1" bestFit="1" customWidth="1"/>
    <col min="14339" max="14339" width="21.28515625" style="1" customWidth="1"/>
    <col min="14340" max="14340" width="20.42578125" style="1" customWidth="1"/>
    <col min="14341" max="14592" width="12" style="1"/>
    <col min="14593" max="14593" width="48.7109375" style="1" customWidth="1"/>
    <col min="14594" max="14594" width="9.42578125" style="1" bestFit="1" customWidth="1"/>
    <col min="14595" max="14595" width="21.28515625" style="1" customWidth="1"/>
    <col min="14596" max="14596" width="20.42578125" style="1" customWidth="1"/>
    <col min="14597" max="14848" width="12" style="1"/>
    <col min="14849" max="14849" width="48.7109375" style="1" customWidth="1"/>
    <col min="14850" max="14850" width="9.42578125" style="1" bestFit="1" customWidth="1"/>
    <col min="14851" max="14851" width="21.28515625" style="1" customWidth="1"/>
    <col min="14852" max="14852" width="20.42578125" style="1" customWidth="1"/>
    <col min="14853" max="15104" width="12" style="1"/>
    <col min="15105" max="15105" width="48.7109375" style="1" customWidth="1"/>
    <col min="15106" max="15106" width="9.42578125" style="1" bestFit="1" customWidth="1"/>
    <col min="15107" max="15107" width="21.28515625" style="1" customWidth="1"/>
    <col min="15108" max="15108" width="20.42578125" style="1" customWidth="1"/>
    <col min="15109" max="15360" width="12" style="1"/>
    <col min="15361" max="15361" width="48.7109375" style="1" customWidth="1"/>
    <col min="15362" max="15362" width="9.42578125" style="1" bestFit="1" customWidth="1"/>
    <col min="15363" max="15363" width="21.28515625" style="1" customWidth="1"/>
    <col min="15364" max="15364" width="20.42578125" style="1" customWidth="1"/>
    <col min="15365" max="15616" width="12" style="1"/>
    <col min="15617" max="15617" width="48.7109375" style="1" customWidth="1"/>
    <col min="15618" max="15618" width="9.42578125" style="1" bestFit="1" customWidth="1"/>
    <col min="15619" max="15619" width="21.28515625" style="1" customWidth="1"/>
    <col min="15620" max="15620" width="20.42578125" style="1" customWidth="1"/>
    <col min="15621" max="15872" width="12" style="1"/>
    <col min="15873" max="15873" width="48.7109375" style="1" customWidth="1"/>
    <col min="15874" max="15874" width="9.42578125" style="1" bestFit="1" customWidth="1"/>
    <col min="15875" max="15875" width="21.28515625" style="1" customWidth="1"/>
    <col min="15876" max="15876" width="20.42578125" style="1" customWidth="1"/>
    <col min="15877" max="16128" width="12" style="1"/>
    <col min="16129" max="16129" width="48.7109375" style="1" customWidth="1"/>
    <col min="16130" max="16130" width="9.42578125" style="1" bestFit="1" customWidth="1"/>
    <col min="16131" max="16131" width="21.28515625" style="1" customWidth="1"/>
    <col min="16132" max="16132" width="20.42578125" style="1" customWidth="1"/>
    <col min="16133" max="16384" width="12" style="1"/>
  </cols>
  <sheetData>
    <row r="10" spans="1:4" ht="4.5" customHeight="1"/>
    <row r="11" spans="1:4" ht="20.25">
      <c r="A11" s="53" t="s">
        <v>0</v>
      </c>
      <c r="B11" s="53"/>
      <c r="C11" s="53"/>
      <c r="D11" s="53"/>
    </row>
    <row r="12" spans="1:4" ht="18">
      <c r="A12" s="54" t="s">
        <v>1</v>
      </c>
      <c r="B12" s="54"/>
      <c r="C12" s="54"/>
      <c r="D12" s="54"/>
    </row>
    <row r="13" spans="1:4" ht="15">
      <c r="A13" s="55" t="s">
        <v>2</v>
      </c>
      <c r="B13" s="55"/>
      <c r="C13" s="55"/>
      <c r="D13" s="55"/>
    </row>
    <row r="14" spans="1:4" ht="15">
      <c r="A14" s="4"/>
      <c r="B14" s="4"/>
      <c r="C14" s="4"/>
      <c r="D14" s="4"/>
    </row>
    <row r="15" spans="1:4" ht="15.75">
      <c r="C15" s="5">
        <v>2026</v>
      </c>
      <c r="D15" s="5">
        <v>2025</v>
      </c>
    </row>
    <row r="16" spans="1:4" ht="16.5">
      <c r="A16" s="6" t="s">
        <v>3</v>
      </c>
    </row>
    <row r="17" spans="1:4" ht="15.75">
      <c r="A17" s="7"/>
      <c r="B17" s="8"/>
      <c r="C17" s="8"/>
    </row>
    <row r="18" spans="1:4" ht="30">
      <c r="A18" s="9" t="s">
        <v>4</v>
      </c>
      <c r="B18" s="10" t="s">
        <v>5</v>
      </c>
      <c r="C18" s="3">
        <f>+[1]NER!C36</f>
        <v>1172985422.21</v>
      </c>
      <c r="D18" s="11">
        <f>+[1]NER!D29</f>
        <v>1030256441.52</v>
      </c>
    </row>
    <row r="19" spans="1:4" ht="15">
      <c r="A19" s="12" t="s">
        <v>6</v>
      </c>
      <c r="B19" s="10" t="s">
        <v>7</v>
      </c>
      <c r="C19" s="11">
        <f>+[1]NER!C45</f>
        <v>387933010</v>
      </c>
      <c r="D19" s="11">
        <f>+[1]NER!D45</f>
        <v>34653218.310000002</v>
      </c>
    </row>
    <row r="20" spans="1:4" ht="15">
      <c r="A20" s="12" t="s">
        <v>8</v>
      </c>
      <c r="B20" s="10" t="s">
        <v>9</v>
      </c>
      <c r="C20" s="13">
        <f>+[1]NER!C52</f>
        <v>163502.96000000002</v>
      </c>
      <c r="D20" s="13">
        <f>+[1]NER!D52</f>
        <v>40258.93</v>
      </c>
    </row>
    <row r="21" spans="1:4" ht="15.75">
      <c r="A21" s="14"/>
      <c r="B21" s="15"/>
      <c r="C21" s="11"/>
      <c r="D21" s="11"/>
    </row>
    <row r="22" spans="1:4" ht="15.75">
      <c r="A22" s="16" t="s">
        <v>10</v>
      </c>
      <c r="B22" s="15"/>
      <c r="C22" s="17">
        <f>SUM(C18:C21)</f>
        <v>1561081935.1700001</v>
      </c>
      <c r="D22" s="17">
        <f>SUM(D18:D21)</f>
        <v>1064949918.7599999</v>
      </c>
    </row>
    <row r="23" spans="1:4" ht="15.75">
      <c r="A23" s="14"/>
      <c r="B23" s="15"/>
      <c r="C23" s="11"/>
      <c r="D23" s="11"/>
    </row>
    <row r="24" spans="1:4" ht="15.75">
      <c r="A24" s="16" t="s">
        <v>11</v>
      </c>
      <c r="B24" s="15"/>
      <c r="C24" s="11"/>
      <c r="D24" s="11"/>
    </row>
    <row r="25" spans="1:4" ht="15.75">
      <c r="A25" s="18" t="s">
        <v>12</v>
      </c>
      <c r="B25" s="10" t="s">
        <v>13</v>
      </c>
      <c r="C25" s="13">
        <f>+[1]NER!C63</f>
        <v>344739354.63</v>
      </c>
      <c r="D25" s="13">
        <f>+[1]NER!D63</f>
        <v>16867041.699999999</v>
      </c>
    </row>
    <row r="26" spans="1:4" ht="15.75">
      <c r="A26" s="7"/>
      <c r="B26" s="15"/>
      <c r="C26" s="11"/>
      <c r="D26" s="11"/>
    </row>
    <row r="27" spans="1:4" ht="31.5">
      <c r="A27" s="18" t="s">
        <v>14</v>
      </c>
      <c r="B27" s="19"/>
      <c r="C27" s="20">
        <f>+C22-C25</f>
        <v>1216342580.54</v>
      </c>
      <c r="D27" s="20">
        <f>+D22-D25</f>
        <v>1048082877.0599998</v>
      </c>
    </row>
    <row r="28" spans="1:4" ht="15.75">
      <c r="A28" s="21"/>
      <c r="B28" s="15"/>
      <c r="C28" s="11"/>
      <c r="D28" s="11"/>
    </row>
    <row r="29" spans="1:4" ht="15.75">
      <c r="A29" s="21" t="s">
        <v>15</v>
      </c>
      <c r="B29" s="15"/>
      <c r="C29" s="11"/>
      <c r="D29" s="11"/>
    </row>
    <row r="30" spans="1:4" ht="15.75">
      <c r="A30" s="18" t="s">
        <v>16</v>
      </c>
      <c r="B30" s="10" t="s">
        <v>17</v>
      </c>
      <c r="C30" s="22">
        <f>+[1]NER!C91</f>
        <v>400556265.35999995</v>
      </c>
      <c r="D30" s="22">
        <f>+[1]NER!D91</f>
        <v>479203394.63999993</v>
      </c>
    </row>
    <row r="31" spans="1:4" ht="15.75">
      <c r="A31" s="18" t="s">
        <v>18</v>
      </c>
      <c r="B31" s="10" t="s">
        <v>19</v>
      </c>
      <c r="C31" s="22">
        <f>+[1]NER!C105</f>
        <v>19173154.59</v>
      </c>
      <c r="D31" s="22">
        <f>+[1]NER!D105</f>
        <v>5557744.8000000007</v>
      </c>
    </row>
    <row r="32" spans="1:4" ht="15.75">
      <c r="A32" s="18" t="s">
        <v>20</v>
      </c>
      <c r="B32" s="10" t="s">
        <v>21</v>
      </c>
      <c r="C32" s="22">
        <f>+[1]NER!C112</f>
        <v>12104979.930000002</v>
      </c>
      <c r="D32" s="22">
        <f>+[1]NER!D112</f>
        <v>-12135354.67</v>
      </c>
    </row>
    <row r="33" spans="1:4" ht="15.75">
      <c r="A33" s="18" t="s">
        <v>22</v>
      </c>
      <c r="B33" s="10" t="s">
        <v>23</v>
      </c>
      <c r="C33" s="22">
        <f>+[1]NER!C142</f>
        <v>66898296.140000008</v>
      </c>
      <c r="D33" s="22">
        <f>+[1]NER!D142</f>
        <v>34622710.610000007</v>
      </c>
    </row>
    <row r="34" spans="1:4" ht="15.75">
      <c r="A34" s="18" t="s">
        <v>24</v>
      </c>
      <c r="B34" s="10" t="s">
        <v>25</v>
      </c>
      <c r="C34" s="23">
        <f>+[1]NER!C151</f>
        <v>10163.959999999999</v>
      </c>
      <c r="D34" s="23">
        <f>+[1]NER!D151</f>
        <v>605943.79</v>
      </c>
    </row>
    <row r="35" spans="1:4" ht="20.25" customHeight="1">
      <c r="A35" s="21" t="s">
        <v>26</v>
      </c>
      <c r="B35" s="24"/>
      <c r="C35" s="25">
        <f>SUM(C30:C34)</f>
        <v>498742859.9799999</v>
      </c>
      <c r="D35" s="25">
        <f>SUM(D30:D34)</f>
        <v>507854439.16999996</v>
      </c>
    </row>
    <row r="36" spans="1:4">
      <c r="C36" s="11"/>
      <c r="D36" s="11"/>
    </row>
    <row r="37" spans="1:4" ht="30.75" thickBot="1">
      <c r="A37" s="26" t="s">
        <v>27</v>
      </c>
      <c r="C37" s="27">
        <f>+C27-C35</f>
        <v>717599720.56000006</v>
      </c>
      <c r="D37" s="27">
        <f>+D27-D35</f>
        <v>540228437.88999987</v>
      </c>
    </row>
    <row r="38" spans="1:4" ht="16.5" thickTop="1">
      <c r="A38" s="28"/>
      <c r="C38" s="29"/>
      <c r="D38" s="30"/>
    </row>
    <row r="39" spans="1:4">
      <c r="A39" s="31" t="s">
        <v>28</v>
      </c>
      <c r="B39" s="31"/>
      <c r="C39" s="32"/>
      <c r="D39" s="33"/>
    </row>
    <row r="40" spans="1:4" ht="15" customHeight="1">
      <c r="A40" s="31"/>
      <c r="B40" s="31"/>
      <c r="C40" s="34"/>
      <c r="D40" s="35"/>
    </row>
    <row r="41" spans="1:4" s="40" customFormat="1" ht="15" customHeight="1">
      <c r="A41" s="36"/>
      <c r="B41" s="37"/>
      <c r="C41" s="38"/>
      <c r="D41" s="39"/>
    </row>
    <row r="42" spans="1:4" s="40" customFormat="1" ht="15">
      <c r="A42" s="41"/>
      <c r="B42" s="42"/>
      <c r="C42" s="42"/>
      <c r="D42" s="39"/>
    </row>
    <row r="43" spans="1:4" s="40" customFormat="1" ht="15">
      <c r="A43" s="43" t="s">
        <v>29</v>
      </c>
      <c r="B43" s="56" t="s">
        <v>30</v>
      </c>
      <c r="C43" s="56"/>
      <c r="D43" s="39"/>
    </row>
    <row r="44" spans="1:4" s="40" customFormat="1" ht="14.25">
      <c r="A44" s="44" t="s">
        <v>31</v>
      </c>
      <c r="B44" s="52" t="s">
        <v>32</v>
      </c>
      <c r="C44" s="52"/>
      <c r="D44" s="39"/>
    </row>
    <row r="45" spans="1:4" s="40" customFormat="1" ht="15">
      <c r="A45" s="45"/>
      <c r="B45" s="45"/>
      <c r="C45" s="42"/>
      <c r="D45" s="39"/>
    </row>
    <row r="46" spans="1:4" s="40" customFormat="1" ht="29.25" customHeight="1">
      <c r="A46" s="46"/>
      <c r="B46" s="46"/>
      <c r="C46" s="42"/>
      <c r="D46" s="39"/>
    </row>
    <row r="47" spans="1:4" s="40" customFormat="1" ht="15">
      <c r="A47" s="47"/>
      <c r="B47" s="42"/>
      <c r="C47" s="42"/>
      <c r="D47" s="48"/>
    </row>
    <row r="48" spans="1:4" s="40" customFormat="1" ht="15" customHeight="1">
      <c r="A48" s="47"/>
      <c r="B48" s="42"/>
      <c r="C48" s="49"/>
      <c r="D48" s="39"/>
    </row>
    <row r="49" spans="1:4" s="40" customFormat="1" ht="15.75" customHeight="1">
      <c r="A49" s="56" t="s">
        <v>33</v>
      </c>
      <c r="B49" s="56"/>
      <c r="C49" s="56"/>
      <c r="D49" s="39"/>
    </row>
    <row r="50" spans="1:4" s="40" customFormat="1" ht="14.25">
      <c r="A50" s="52" t="s">
        <v>34</v>
      </c>
      <c r="B50" s="52"/>
      <c r="C50" s="52"/>
      <c r="D50" s="39"/>
    </row>
    <row r="51" spans="1:4" s="40" customFormat="1" ht="15.75">
      <c r="A51" s="50"/>
      <c r="B51" s="51"/>
      <c r="C51" s="51"/>
      <c r="D51" s="39"/>
    </row>
    <row r="52" spans="1:4" ht="15.75">
      <c r="A52" s="31"/>
      <c r="B52" s="31"/>
      <c r="C52" s="31"/>
      <c r="D52" s="35"/>
    </row>
  </sheetData>
  <mergeCells count="7">
    <mergeCell ref="A50:C50"/>
    <mergeCell ref="A11:D11"/>
    <mergeCell ref="A12:D12"/>
    <mergeCell ref="A13:D13"/>
    <mergeCell ref="B43:C43"/>
    <mergeCell ref="B44:C44"/>
    <mergeCell ref="A49:C49"/>
  </mergeCells>
  <printOptions horizontalCentered="1" gridLinesSet="0"/>
  <pageMargins left="0.23622047244094499" right="0" top="0.5" bottom="0.75" header="1.1811023622047201" footer="0"/>
  <pageSetup scale="85" orientation="portrait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ERF</vt:lpstr>
      <vt:lpstr>ERF!Área_de_impresión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Maylene Solange Perez Reynoso</cp:lastModifiedBy>
  <dcterms:created xsi:type="dcterms:W3CDTF">2026-07-15T18:43:36Z</dcterms:created>
  <dcterms:modified xsi:type="dcterms:W3CDTF">2026-07-17T16:01:42Z</dcterms:modified>
</cp:coreProperties>
</file>