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ota\Documents\2025\DM\"/>
    </mc:Choice>
  </mc:AlternateContent>
  <xr:revisionPtr revIDLastSave="0" documentId="13_ncr:1_{82BC83D2-68FC-4ED3-B596-822DFCE55ADC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Ejecucion " sheetId="5" r:id="rId1"/>
    <sheet name="P1 Presupuesto Aprobado-Ejec" sheetId="6" r:id="rId2"/>
  </sheets>
  <definedNames>
    <definedName name="_xlnm.Print_Area" localSheetId="0">'Ejecucion '!$A$1:$D$102</definedName>
    <definedName name="_xlnm.Print_Area" localSheetId="1">'P1 Presupuesto Aprobado-Ejec'!$A$1:$F$102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4" i="5" l="1"/>
  <c r="C18" i="6" l="1"/>
  <c r="D84" i="5"/>
  <c r="E28" i="6" l="1"/>
  <c r="E85" i="6"/>
  <c r="C11" i="5"/>
  <c r="D30" i="5"/>
  <c r="D12" i="5"/>
  <c r="D13" i="5"/>
  <c r="D14" i="5"/>
  <c r="D15" i="5"/>
  <c r="D16" i="5"/>
  <c r="D18" i="5"/>
  <c r="D19" i="5"/>
  <c r="D20" i="5"/>
  <c r="D21" i="5"/>
  <c r="D22" i="5"/>
  <c r="D23" i="5"/>
  <c r="D24" i="5"/>
  <c r="D25" i="5"/>
  <c r="D26" i="5"/>
  <c r="D28" i="5"/>
  <c r="D29" i="5"/>
  <c r="D31" i="5"/>
  <c r="D32" i="5"/>
  <c r="D33" i="5"/>
  <c r="D34" i="5"/>
  <c r="D35" i="5"/>
  <c r="D36" i="5"/>
  <c r="D38" i="5"/>
  <c r="D39" i="5"/>
  <c r="D40" i="5"/>
  <c r="D41" i="5"/>
  <c r="D42" i="5"/>
  <c r="D43" i="5"/>
  <c r="D44" i="5"/>
  <c r="D45" i="5"/>
  <c r="D47" i="5"/>
  <c r="D48" i="5"/>
  <c r="D49" i="5"/>
  <c r="D50" i="5"/>
  <c r="D51" i="5"/>
  <c r="D52" i="5"/>
  <c r="D54" i="5"/>
  <c r="D55" i="5"/>
  <c r="D56" i="5"/>
  <c r="D57" i="5"/>
  <c r="D58" i="5"/>
  <c r="D59" i="5"/>
  <c r="D60" i="5"/>
  <c r="D61" i="5"/>
  <c r="D62" i="5"/>
  <c r="D64" i="5"/>
  <c r="D65" i="5"/>
  <c r="D66" i="5"/>
  <c r="D67" i="5"/>
  <c r="D69" i="5"/>
  <c r="D68" i="5" s="1"/>
  <c r="D70" i="5"/>
  <c r="D72" i="5"/>
  <c r="D73" i="5"/>
  <c r="D74" i="5"/>
  <c r="D78" i="5"/>
  <c r="D76" i="5" s="1"/>
  <c r="D75" i="5" s="1"/>
  <c r="D80" i="5"/>
  <c r="D81" i="5"/>
  <c r="D83" i="5"/>
  <c r="D82" i="5" s="1"/>
  <c r="D84" i="6"/>
  <c r="D82" i="6"/>
  <c r="D81" i="6"/>
  <c r="D79" i="6"/>
  <c r="D78" i="6"/>
  <c r="D75" i="6"/>
  <c r="D74" i="6"/>
  <c r="D14" i="6"/>
  <c r="D11" i="5" l="1"/>
  <c r="D46" i="5"/>
  <c r="D27" i="5"/>
  <c r="D63" i="5"/>
  <c r="D37" i="5"/>
  <c r="D79" i="5"/>
  <c r="D17" i="5"/>
  <c r="D53" i="5"/>
  <c r="D71" i="5"/>
  <c r="F13" i="6"/>
  <c r="F14" i="6"/>
  <c r="F84" i="6"/>
  <c r="D13" i="6"/>
  <c r="D15" i="6"/>
  <c r="D16" i="6"/>
  <c r="D17" i="6"/>
  <c r="D19" i="6"/>
  <c r="D20" i="6"/>
  <c r="D21" i="6"/>
  <c r="D22" i="6"/>
  <c r="D23" i="6"/>
  <c r="D24" i="6"/>
  <c r="D25" i="6"/>
  <c r="D26" i="6"/>
  <c r="D27" i="6"/>
  <c r="D29" i="6"/>
  <c r="D30" i="6"/>
  <c r="D31" i="6"/>
  <c r="D32" i="6"/>
  <c r="D33" i="6"/>
  <c r="D34" i="6"/>
  <c r="D36" i="6"/>
  <c r="D37" i="6"/>
  <c r="D39" i="6"/>
  <c r="D40" i="6"/>
  <c r="D41" i="6"/>
  <c r="D42" i="6"/>
  <c r="D43" i="6"/>
  <c r="D44" i="6"/>
  <c r="D45" i="6"/>
  <c r="D46" i="6"/>
  <c r="D48" i="6"/>
  <c r="D49" i="6"/>
  <c r="D50" i="6"/>
  <c r="D51" i="6"/>
  <c r="D52" i="6"/>
  <c r="D53" i="6"/>
  <c r="D55" i="6"/>
  <c r="D56" i="6"/>
  <c r="D57" i="6"/>
  <c r="D58" i="6"/>
  <c r="D59" i="6"/>
  <c r="D60" i="6"/>
  <c r="D61" i="6"/>
  <c r="D62" i="6"/>
  <c r="D63" i="6"/>
  <c r="D65" i="6"/>
  <c r="D66" i="6"/>
  <c r="D67" i="6"/>
  <c r="D68" i="6"/>
  <c r="D70" i="6"/>
  <c r="D71" i="6"/>
  <c r="D73" i="6"/>
  <c r="B37" i="5"/>
  <c r="D38" i="6" s="1"/>
  <c r="B27" i="5"/>
  <c r="D28" i="6" s="1"/>
  <c r="C27" i="5"/>
  <c r="B11" i="5"/>
  <c r="B17" i="5"/>
  <c r="D18" i="6" s="1"/>
  <c r="C17" i="5"/>
  <c r="C37" i="5"/>
  <c r="B46" i="5"/>
  <c r="D47" i="6" s="1"/>
  <c r="C46" i="5"/>
  <c r="B53" i="5"/>
  <c r="D54" i="6" s="1"/>
  <c r="C53" i="5"/>
  <c r="B63" i="5"/>
  <c r="D64" i="6" s="1"/>
  <c r="B68" i="5"/>
  <c r="D69" i="6" s="1"/>
  <c r="C68" i="5"/>
  <c r="C63" i="5" s="1"/>
  <c r="B71" i="5"/>
  <c r="D72" i="6" s="1"/>
  <c r="C71" i="5"/>
  <c r="B76" i="5"/>
  <c r="C76" i="5"/>
  <c r="C75" i="5" s="1"/>
  <c r="B82" i="5"/>
  <c r="C82" i="5"/>
  <c r="C79" i="5" s="1"/>
  <c r="F82" i="6"/>
  <c r="F81" i="6"/>
  <c r="F79" i="6"/>
  <c r="F75" i="6"/>
  <c r="F74" i="6"/>
  <c r="F73" i="6"/>
  <c r="F71" i="6"/>
  <c r="F69" i="6"/>
  <c r="F68" i="6"/>
  <c r="F67" i="6"/>
  <c r="F66" i="6"/>
  <c r="F65" i="6"/>
  <c r="F63" i="6"/>
  <c r="F62" i="6"/>
  <c r="F61" i="6"/>
  <c r="F60" i="6"/>
  <c r="F59" i="6"/>
  <c r="F58" i="6"/>
  <c r="F57" i="6"/>
  <c r="F56" i="6"/>
  <c r="F55" i="6"/>
  <c r="F53" i="6"/>
  <c r="F52" i="6"/>
  <c r="F51" i="6"/>
  <c r="F50" i="6"/>
  <c r="F49" i="6"/>
  <c r="F48" i="6"/>
  <c r="F46" i="6"/>
  <c r="F45" i="6"/>
  <c r="F44" i="6"/>
  <c r="F43" i="6"/>
  <c r="F42" i="6"/>
  <c r="F41" i="6"/>
  <c r="F40" i="6"/>
  <c r="F39" i="6"/>
  <c r="F37" i="6"/>
  <c r="F36" i="6"/>
  <c r="F34" i="6"/>
  <c r="F33" i="6"/>
  <c r="F32" i="6"/>
  <c r="F31" i="6"/>
  <c r="F30" i="6"/>
  <c r="F29" i="6"/>
  <c r="F27" i="6"/>
  <c r="F26" i="6"/>
  <c r="F25" i="6"/>
  <c r="F24" i="6"/>
  <c r="F23" i="6"/>
  <c r="F22" i="6"/>
  <c r="F21" i="6"/>
  <c r="F20" i="6"/>
  <c r="F17" i="6"/>
  <c r="F16" i="6"/>
  <c r="F70" i="6" l="1"/>
  <c r="F80" i="6"/>
  <c r="B75" i="5"/>
  <c r="D76" i="6" s="1"/>
  <c r="D77" i="6"/>
  <c r="F12" i="6"/>
  <c r="B79" i="5"/>
  <c r="D80" i="6" s="1"/>
  <c r="D83" i="6"/>
  <c r="F35" i="6"/>
  <c r="D35" i="6"/>
  <c r="F18" i="6"/>
  <c r="F19" i="6"/>
  <c r="F15" i="6"/>
  <c r="D12" i="6"/>
  <c r="F83" i="6"/>
  <c r="F28" i="6"/>
  <c r="F72" i="6"/>
  <c r="F54" i="6"/>
  <c r="F38" i="6"/>
  <c r="F64" i="6"/>
  <c r="F47" i="6"/>
  <c r="B84" i="5" l="1"/>
  <c r="D85" i="6" s="1"/>
  <c r="F85" i="6"/>
  <c r="E54" i="6"/>
  <c r="C54" i="6"/>
  <c r="E72" i="6"/>
  <c r="C72" i="6"/>
  <c r="B72" i="6"/>
  <c r="E77" i="6"/>
  <c r="E76" i="6" s="1"/>
  <c r="C77" i="6"/>
  <c r="C76" i="6" s="1"/>
  <c r="B77" i="6"/>
  <c r="B76" i="6" s="1"/>
  <c r="E83" i="6"/>
  <c r="C83" i="6"/>
  <c r="E80" i="6"/>
  <c r="C80" i="6"/>
  <c r="B80" i="6"/>
  <c r="B83" i="6"/>
  <c r="E69" i="6"/>
  <c r="C69" i="6"/>
  <c r="B69" i="6"/>
  <c r="E64" i="6"/>
  <c r="C64" i="6"/>
  <c r="B64" i="6"/>
  <c r="E38" i="6"/>
  <c r="C38" i="6"/>
  <c r="B54" i="6"/>
  <c r="B47" i="6"/>
  <c r="B38" i="6"/>
  <c r="B28" i="6"/>
  <c r="C28" i="6"/>
  <c r="B18" i="6"/>
  <c r="C12" i="6"/>
  <c r="B12" i="6"/>
  <c r="C85" i="6" l="1"/>
  <c r="B85" i="6"/>
  <c r="E18" i="6" l="1"/>
  <c r="E12" i="6"/>
  <c r="E47" i="6"/>
</calcChain>
</file>

<file path=xl/sharedStrings.xml><?xml version="1.0" encoding="utf-8"?>
<sst xmlns="http://schemas.openxmlformats.org/spreadsheetml/2006/main" count="174" uniqueCount="89">
  <si>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</si>
  <si>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</si>
  <si>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</si>
  <si>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</si>
  <si>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</si>
  <si>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</si>
  <si>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</si>
  <si>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</si>
  <si>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</si>
  <si>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</si>
  <si>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</si>
  <si>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</si>
  <si>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</si>
  <si>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</si>
  <si>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</si>
  <si>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</si>
  <si>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</si>
  <si>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</si>
  <si>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</si>
  <si>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</si>
  <si>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</si>
  <si>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</si>
  <si>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</si>
  <si>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</si>
  <si>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</si>
  <si>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</si>
  <si>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</si>
  <si>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</si>
  <si>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</si>
  <si>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</si>
  <si>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</si>
  <si>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</si>
  <si>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</si>
  <si>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</si>
  <si>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</si>
  <si>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</si>
  <si>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</si>
  <si>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</si>
  <si>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</si>
  <si>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</si>
  <si>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</si>
  <si>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</si>
  <si>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</si>
  <si>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</si>
  <si>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</si>
  <si>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</si>
  <si>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</si>
  <si>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</si>
  <si>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</si>
  <si>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</si>
  <si>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</si>
  <si>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</si>
  <si>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</si>
  <si>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</si>
  <si>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</si>
  <si>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</si>
  <si>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</si>
  <si>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</si>
  <si>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</si>
  <si>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</si>
  <si>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</si>
  <si>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</si>
  <si>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</si>
  <si>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</si>
  <si>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</si>
  <si>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</si>
  <si>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</si>
  <si>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</si>
  <si>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</si>
  <si>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</si>
  <si>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</si>
  <si>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</si>
  <si>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</si>
  <si>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</si>
  <si>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</si>
  <si>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</si>
  <si>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</si>
  <si>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</si>
  <si>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t xml:space="preserve">Instituto de Estabilización de Precios </t>
  </si>
  <si>
    <t>Ministerio de Agricultura</t>
  </si>
  <si>
    <t>2.7.4 - GASTOS QUE SE ASIGNARÁN DURANTE EL EJERCICIO PARA INVERSIÓN ( LEY 423-06)</t>
  </si>
  <si>
    <t xml:space="preserve">Enero </t>
  </si>
  <si>
    <t>Febrero</t>
  </si>
  <si>
    <t xml:space="preserve">Total </t>
  </si>
  <si>
    <t xml:space="preserve">Ejecución de Gastos y Aplicaciones Financieras </t>
  </si>
  <si>
    <t>Fuente: Sistema Integrado de Gestion Financiera (Sigef)</t>
  </si>
  <si>
    <t>Año 2025</t>
  </si>
  <si>
    <t>disminucion de la disponiblidad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</si>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</sst>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\ &quot;$&quot;_-;\-* #,##0.00\ &quot;$&quot;_-;_-* &quot;-&quot;??\ &quot;$&quot;_-;_-@_-"/>
    <numFmt numFmtId="167" formatCode="_-* #,##0.00\ _$_-;\-* #,##0.00\ _$_-;_-* &quot;-&quot;??\ _$_-;_-@_-"/>
    <numFmt numFmtId="168" formatCode="_(* #,##0_);_(* \(#,##0\);_(* &quot;-&quot;??_);_(@_)"/>
    <numFmt numFmtId="169" formatCode="#,##0.00;\(#,##0.00\)"/>
    <numFmt numFmtId="170" formatCode="#,##0;\(#,##0\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Book Antiqua"/>
      <family val="1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167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vertical="center"/>
    </xf>
    <xf numFmtId="169" fontId="5" fillId="0" borderId="0" xfId="0" applyNumberFormat="1" applyFont="1" applyAlignment="1">
      <alignment horizontal="right"/>
    </xf>
    <xf numFmtId="165" fontId="0" fillId="0" borderId="0" xfId="1" applyFont="1"/>
    <xf numFmtId="168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3" fontId="0" fillId="0" borderId="0" xfId="0" applyNumberFormat="1"/>
    <xf numFmtId="3" fontId="0" fillId="0" borderId="0" xfId="1" applyNumberFormat="1" applyFont="1"/>
    <xf numFmtId="0" fontId="9" fillId="0" borderId="0" xfId="0" applyFont="1" applyAlignment="1">
      <alignment horizontal="center"/>
    </xf>
    <xf numFmtId="0" fontId="7" fillId="0" borderId="0" xfId="2" applyFont="1" applyAlignment="1">
      <alignment vertical="top"/>
    </xf>
    <xf numFmtId="3" fontId="10" fillId="0" borderId="0" xfId="0" applyNumberFormat="1" applyFont="1"/>
    <xf numFmtId="3" fontId="2" fillId="3" borderId="3" xfId="0" applyNumberFormat="1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left"/>
    </xf>
    <xf numFmtId="3" fontId="6" fillId="0" borderId="0" xfId="0" applyNumberFormat="1" applyFont="1" applyAlignment="1">
      <alignment horizontal="left" indent="1"/>
    </xf>
    <xf numFmtId="3" fontId="0" fillId="0" borderId="0" xfId="0" applyNumberFormat="1" applyAlignment="1">
      <alignment horizontal="left" indent="2"/>
    </xf>
    <xf numFmtId="3" fontId="2" fillId="2" borderId="2" xfId="0" applyNumberFormat="1" applyFont="1" applyFill="1" applyBorder="1" applyAlignment="1">
      <alignment vertical="center"/>
    </xf>
    <xf numFmtId="3" fontId="9" fillId="0" borderId="0" xfId="0" applyNumberFormat="1" applyFont="1" applyAlignment="1">
      <alignment horizontal="center"/>
    </xf>
    <xf numFmtId="3" fontId="0" fillId="0" borderId="0" xfId="5" applyNumberFormat="1" applyFont="1"/>
    <xf numFmtId="3" fontId="11" fillId="0" borderId="0" xfId="0" applyNumberFormat="1" applyFont="1" applyAlignment="1">
      <alignment horizontal="center"/>
    </xf>
    <xf numFmtId="3" fontId="11" fillId="0" borderId="0" xfId="0" applyNumberFormat="1" applyFont="1"/>
    <xf numFmtId="3" fontId="0" fillId="0" borderId="0" xfId="0" applyNumberFormat="1" applyAlignment="1">
      <alignment horizontal="left" vertical="center"/>
    </xf>
    <xf numFmtId="3" fontId="12" fillId="0" borderId="0" xfId="0" applyNumberFormat="1" applyFont="1"/>
    <xf numFmtId="3" fontId="6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/>
    </xf>
    <xf numFmtId="168" fontId="6" fillId="0" borderId="0" xfId="1" applyNumberFormat="1" applyFont="1"/>
    <xf numFmtId="168" fontId="8" fillId="0" borderId="0" xfId="1" applyNumberFormat="1" applyFont="1" applyAlignment="1">
      <alignment horizontal="right"/>
    </xf>
    <xf numFmtId="168" fontId="0" fillId="0" borderId="0" xfId="1" applyNumberFormat="1" applyFont="1"/>
    <xf numFmtId="168" fontId="1" fillId="0" borderId="0" xfId="1" applyNumberFormat="1" applyFont="1"/>
    <xf numFmtId="168" fontId="9" fillId="0" borderId="0" xfId="1" applyNumberFormat="1" applyFont="1"/>
    <xf numFmtId="168" fontId="0" fillId="0" borderId="0" xfId="1" applyNumberFormat="1" applyFont="1" applyBorder="1"/>
    <xf numFmtId="168" fontId="6" fillId="0" borderId="0" xfId="1" applyNumberFormat="1" applyFont="1" applyBorder="1"/>
    <xf numFmtId="168" fontId="6" fillId="2" borderId="2" xfId="1" applyNumberFormat="1" applyFont="1" applyFill="1" applyBorder="1"/>
    <xf numFmtId="168" fontId="13" fillId="0" borderId="0" xfId="1" applyNumberFormat="1" applyFont="1"/>
    <xf numFmtId="168" fontId="8" fillId="0" borderId="0" xfId="1" applyNumberFormat="1" applyFont="1" applyFill="1" applyAlignment="1">
      <alignment horizontal="right"/>
    </xf>
    <xf numFmtId="168" fontId="0" fillId="0" borderId="0" xfId="1" applyNumberFormat="1" applyFont="1" applyFill="1"/>
    <xf numFmtId="168" fontId="9" fillId="0" borderId="0" xfId="1" applyNumberFormat="1" applyFont="1" applyFill="1"/>
    <xf numFmtId="168" fontId="6" fillId="0" borderId="0" xfId="1" applyNumberFormat="1" applyFont="1" applyFill="1"/>
    <xf numFmtId="168" fontId="0" fillId="0" borderId="0" xfId="1" applyNumberFormat="1" applyFont="1" applyFill="1" applyBorder="1"/>
    <xf numFmtId="168" fontId="6" fillId="0" borderId="0" xfId="1" applyNumberFormat="1" applyFont="1" applyFill="1" applyBorder="1"/>
    <xf numFmtId="169" fontId="14" fillId="0" borderId="0" xfId="0" applyNumberFormat="1" applyFont="1" applyAlignment="1">
      <alignment horizontal="right"/>
    </xf>
    <xf numFmtId="170" fontId="14" fillId="0" borderId="0" xfId="0" applyNumberFormat="1" applyFont="1" applyAlignment="1">
      <alignment horizontal="right"/>
    </xf>
    <xf numFmtId="3" fontId="6" fillId="0" borderId="0" xfId="1" applyNumberFormat="1" applyFont="1"/>
    <xf numFmtId="3" fontId="6" fillId="2" borderId="2" xfId="1" applyNumberFormat="1" applyFont="1" applyFill="1" applyBorder="1"/>
    <xf numFmtId="168" fontId="14" fillId="0" borderId="0" xfId="1" applyNumberFormat="1" applyFont="1" applyAlignment="1">
      <alignment horizontal="right"/>
    </xf>
    <xf numFmtId="0" fontId="2" fillId="2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7" fillId="0" borderId="0" xfId="0" applyFont="1" applyAlignment="1">
      <alignment horizontal="center" vertical="center" wrapText="1" readingOrder="1"/>
    </xf>
    <xf numFmtId="0" fontId="7" fillId="0" borderId="0" xfId="0" applyFont="1" applyAlignment="1">
      <alignment horizontal="center" vertical="top" wrapText="1" readingOrder="1"/>
    </xf>
    <xf numFmtId="0" fontId="0" fillId="0" borderId="0" xfId="0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3" xfId="1" applyNumberFormat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/>
    </xf>
    <xf numFmtId="3" fontId="2" fillId="3" borderId="7" xfId="0" applyNumberFormat="1" applyFont="1" applyFill="1" applyBorder="1" applyAlignment="1">
      <alignment horizontal="center"/>
    </xf>
    <xf numFmtId="3" fontId="2" fillId="3" borderId="6" xfId="0" applyNumberFormat="1" applyFont="1" applyFill="1" applyBorder="1" applyAlignment="1">
      <alignment horizontal="center"/>
    </xf>
    <xf numFmtId="3" fontId="7" fillId="0" borderId="5" xfId="0" applyNumberFormat="1" applyFont="1" applyBorder="1" applyAlignment="1">
      <alignment horizontal="center" vertical="center" wrapText="1" readingOrder="1"/>
    </xf>
    <xf numFmtId="3" fontId="7" fillId="0" borderId="0" xfId="0" applyNumberFormat="1" applyFont="1" applyAlignment="1">
      <alignment horizontal="center" vertical="center" wrapText="1" readingOrder="1"/>
    </xf>
    <xf numFmtId="3" fontId="7" fillId="0" borderId="5" xfId="0" applyNumberFormat="1" applyFont="1" applyBorder="1" applyAlignment="1">
      <alignment horizontal="center" vertical="top" wrapText="1" readingOrder="1"/>
    </xf>
    <xf numFmtId="3" fontId="7" fillId="0" borderId="0" xfId="0" applyNumberFormat="1" applyFont="1" applyAlignment="1">
      <alignment horizontal="center" vertical="top" wrapText="1" readingOrder="1"/>
    </xf>
    <xf numFmtId="3" fontId="0" fillId="0" borderId="5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</cellXfs>
  <cellStyles count="6">
    <cellStyle name="Millares" xfId="1" builtinId="3"/>
    <cellStyle name="Millares 2" xfId="3" xr:uid="{00000000-0005-0000-0000-000001000000}"/>
    <cellStyle name="Moneda" xfId="5" builtinId="4"/>
    <cellStyle name="Moneda 2" xfId="4" xr:uid="{00000000-0005-0000-0000-000003000000}"/>
    <cellStyle name="Normal" xfId="0" builtinId="0"/>
    <cellStyle name="Normal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246532</xdr:colOff>
      <xdr:row>87</xdr:row>
      <xdr:rowOff>0</xdr:rowOff>
    </xdr:from>
    <xdr:ext cx="207764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46532" y="18590560"/>
          <a:ext cx="20776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DO" sz="1100" b="0"/>
        </a:p>
      </xdr:txBody>
    </xdr:sp>
    <xdr:clientData/>
  </xdr:oneCellAnchor>
  <xdr:oneCellAnchor>
    <xdr:from>
      <xdr:col>0</xdr:col>
      <xdr:colOff>783499</xdr:colOff>
      <xdr:row>86</xdr:row>
      <xdr:rowOff>11206</xdr:rowOff>
    </xdr:from>
    <xdr:ext cx="184731" cy="26456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83499" y="16965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057650" y="16976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1</xdr:col>
      <xdr:colOff>0</xdr:colOff>
      <xdr:row>87</xdr:row>
      <xdr:rowOff>166129</xdr:rowOff>
    </xdr:from>
    <xdr:ext cx="184731" cy="264560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057650" y="185970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 b="0"/>
        </a:p>
      </xdr:txBody>
    </xdr:sp>
    <xdr:clientData/>
  </xdr:oneCellAnchor>
  <xdr:twoCellAnchor editAs="oneCell">
    <xdr:from>
      <xdr:col>0</xdr:col>
      <xdr:colOff>111920</xdr:colOff>
      <xdr:row>0</xdr:row>
      <xdr:rowOff>80962</xdr:rowOff>
    </xdr:from>
    <xdr:to>
      <xdr:col>0</xdr:col>
      <xdr:colOff>1321594</xdr:colOff>
      <xdr:row>5</xdr:row>
      <xdr:rowOff>133353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920" y="80962"/>
          <a:ext cx="1209674" cy="1147766"/>
        </a:xfrm>
        <a:prstGeom prst="rect">
          <a:avLst/>
        </a:prstGeom>
      </xdr:spPr>
    </xdr:pic>
    <xdr:clientData/>
  </xdr:twoCellAnchor>
  <xdr:oneCellAnchor>
    <xdr:from>
      <xdr:col>3</xdr:col>
      <xdr:colOff>0</xdr:colOff>
      <xdr:row>0</xdr:row>
      <xdr:rowOff>164703</xdr:rowOff>
    </xdr:from>
    <xdr:ext cx="1345545" cy="1196082"/>
    <xdr:pic>
      <xdr:nvPicPr>
        <xdr:cNvPr id="7" name="1 Imagen" descr="INESPRE-LOGO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953734" y="164703"/>
          <a:ext cx="1345545" cy="1196082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943600" y="1684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twoCellAnchor editAs="oneCell">
    <xdr:from>
      <xdr:col>0</xdr:col>
      <xdr:colOff>0</xdr:colOff>
      <xdr:row>86</xdr:row>
      <xdr:rowOff>179026</xdr:rowOff>
    </xdr:from>
    <xdr:to>
      <xdr:col>3</xdr:col>
      <xdr:colOff>1900554</xdr:colOff>
      <xdr:row>98</xdr:row>
      <xdr:rowOff>152949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B51A176-C859-37B7-7A51-E9D4B813D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6760146"/>
          <a:ext cx="9306559" cy="22904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1</xdr:row>
      <xdr:rowOff>152400</xdr:rowOff>
    </xdr:from>
    <xdr:to>
      <xdr:col>0</xdr:col>
      <xdr:colOff>1568450</xdr:colOff>
      <xdr:row>6</xdr:row>
      <xdr:rowOff>175297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750" y="342900"/>
          <a:ext cx="1409700" cy="1108747"/>
        </a:xfrm>
        <a:prstGeom prst="rect">
          <a:avLst/>
        </a:prstGeom>
      </xdr:spPr>
    </xdr:pic>
    <xdr:clientData/>
  </xdr:twoCellAnchor>
  <xdr:oneCellAnchor>
    <xdr:from>
      <xdr:col>5</xdr:col>
      <xdr:colOff>0</xdr:colOff>
      <xdr:row>1</xdr:row>
      <xdr:rowOff>126402</xdr:rowOff>
    </xdr:from>
    <xdr:ext cx="1439397" cy="1237175"/>
    <xdr:pic>
      <xdr:nvPicPr>
        <xdr:cNvPr id="3" name="1 Imagen" descr="INESPRE-LOGO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6220332" y="315105"/>
          <a:ext cx="1439397" cy="1237175"/>
        </a:xfrm>
        <a:prstGeom prst="rect">
          <a:avLst/>
        </a:prstGeom>
      </xdr:spPr>
    </xdr:pic>
    <xdr:clientData/>
  </xdr:oneCellAnchor>
  <xdr:twoCellAnchor editAs="oneCell">
    <xdr:from>
      <xdr:col>0</xdr:col>
      <xdr:colOff>66675</xdr:colOff>
      <xdr:row>86</xdr:row>
      <xdr:rowOff>127000</xdr:rowOff>
    </xdr:from>
    <xdr:to>
      <xdr:col>6</xdr:col>
      <xdr:colOff>69850</xdr:colOff>
      <xdr:row>98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388896E-A65E-635C-310A-3704EC4C8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675" y="17091025"/>
          <a:ext cx="10899775" cy="2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88"/>
  <sheetViews>
    <sheetView showGridLines="0" topLeftCell="A56" zoomScale="80" zoomScaleNormal="80" zoomScaleSheetLayoutView="75" zoomScalePageLayoutView="90" workbookViewId="0">
      <selection activeCell="C11" sqref="C11"/>
    </sheetView>
  </sheetViews>
  <sheetFormatPr baseColWidth="10" defaultColWidth="11.5703125" defaultRowHeight="15" customHeight="1" x14ac:dyDescent="0.25"/>
  <cols>
    <col min="1" max="1" width="57" customWidth="1"/>
    <col min="2" max="2" width="29.7109375" customWidth="1"/>
    <col min="3" max="3" width="21.140625" customWidth="1"/>
    <col min="4" max="4" width="28.5703125" customWidth="1"/>
    <col min="5" max="5" width="25.28515625" customWidth="1"/>
    <col min="6" max="6" width="27.5703125" bestFit="1" customWidth="1"/>
  </cols>
  <sheetData>
    <row r="2" spans="1:5" ht="23.25" customHeight="1" x14ac:dyDescent="0.25">
      <c r="A2" s="54" t="s">
        <v>79</v>
      </c>
      <c r="B2" s="54"/>
      <c r="C2" s="54"/>
      <c r="D2" s="54"/>
    </row>
    <row r="3" spans="1:5" ht="18" customHeight="1" x14ac:dyDescent="0.25">
      <c r="A3" s="55" t="s">
        <v>78</v>
      </c>
      <c r="B3" s="55"/>
      <c r="C3" s="55"/>
      <c r="D3" s="55"/>
    </row>
    <row r="4" spans="1:5" ht="15" customHeight="1" x14ac:dyDescent="0.25">
      <c r="A4" s="56" t="s">
        <v>86</v>
      </c>
      <c r="B4" s="56"/>
      <c r="C4" s="56"/>
      <c r="D4" s="56"/>
    </row>
    <row r="5" spans="1:5" ht="15" customHeight="1" x14ac:dyDescent="0.25">
      <c r="A5" s="55" t="s">
        <v>84</v>
      </c>
      <c r="B5" s="55"/>
      <c r="C5" s="55"/>
      <c r="D5" s="55"/>
    </row>
    <row r="6" spans="1:5" ht="15" customHeight="1" x14ac:dyDescent="0.25">
      <c r="A6" s="55" t="s">
        <v>75</v>
      </c>
      <c r="B6" s="55"/>
      <c r="C6" s="55"/>
      <c r="D6" s="55"/>
    </row>
    <row r="7" spans="1:5" ht="4.5" customHeight="1" x14ac:dyDescent="0.25"/>
    <row r="8" spans="1:5" ht="13.5" customHeight="1" x14ac:dyDescent="0.25">
      <c r="A8" s="50" t="s">
        <v>65</v>
      </c>
      <c r="B8" s="51"/>
      <c r="C8" s="52"/>
      <c r="D8" s="53"/>
    </row>
    <row r="9" spans="1:5" ht="15" customHeight="1" x14ac:dyDescent="0.25">
      <c r="A9" s="50"/>
      <c r="B9" s="1" t="s">
        <v>81</v>
      </c>
      <c r="C9" s="1" t="s">
        <v>82</v>
      </c>
      <c r="D9" s="1" t="s">
        <v>83</v>
      </c>
    </row>
    <row r="10" spans="1:5" ht="15" customHeight="1" x14ac:dyDescent="0.25">
      <c r="A10" s="8" t="s">
        <v>0</v>
      </c>
      <c r="B10" s="8"/>
      <c r="C10" s="8"/>
      <c r="D10" s="8"/>
    </row>
    <row r="11" spans="1:5" ht="15" customHeight="1" x14ac:dyDescent="0.25">
      <c r="A11" s="9" t="s">
        <v>1</v>
      </c>
      <c r="B11" s="30">
        <f>SUM(B12:B16)</f>
        <v>89337361.680000007</v>
      </c>
      <c r="C11" s="30">
        <f>SUM(C12:C16)</f>
        <v>46998841.920000002</v>
      </c>
      <c r="D11" s="30">
        <f>SUM(D12:D16)</f>
        <v>136336203.59999999</v>
      </c>
    </row>
    <row r="12" spans="1:5" ht="15" customHeight="1" x14ac:dyDescent="0.25">
      <c r="A12" s="10" t="s">
        <v>2</v>
      </c>
      <c r="B12" s="39">
        <v>63141536.509999998</v>
      </c>
      <c r="C12" s="31">
        <v>40770766.630000003</v>
      </c>
      <c r="D12" s="32">
        <f>SUM(B12:C12)</f>
        <v>103912303.14</v>
      </c>
      <c r="E12" s="5"/>
    </row>
    <row r="13" spans="1:5" ht="15" customHeight="1" x14ac:dyDescent="0.25">
      <c r="A13" s="10" t="s">
        <v>3</v>
      </c>
      <c r="B13" s="40">
        <v>13478417.220000001</v>
      </c>
      <c r="C13" s="32">
        <v>0</v>
      </c>
      <c r="D13" s="32">
        <f>SUM(B13:C13)</f>
        <v>13478417.220000001</v>
      </c>
    </row>
    <row r="14" spans="1:5" ht="15" customHeight="1" x14ac:dyDescent="0.25">
      <c r="A14" s="10" t="s">
        <v>4</v>
      </c>
      <c r="B14" s="40">
        <v>0</v>
      </c>
      <c r="C14" s="32">
        <v>0</v>
      </c>
      <c r="D14" s="32">
        <f>SUM(B14:C14)</f>
        <v>0</v>
      </c>
    </row>
    <row r="15" spans="1:5" ht="15" customHeight="1" x14ac:dyDescent="0.25">
      <c r="A15" s="10" t="s">
        <v>5</v>
      </c>
      <c r="B15" s="40">
        <v>0</v>
      </c>
      <c r="C15" s="32">
        <v>0</v>
      </c>
      <c r="D15" s="32">
        <f>SUM(B15:C15)</f>
        <v>0</v>
      </c>
      <c r="E15" s="6"/>
    </row>
    <row r="16" spans="1:5" ht="15" customHeight="1" x14ac:dyDescent="0.25">
      <c r="A16" s="10" t="s">
        <v>6</v>
      </c>
      <c r="B16" s="39">
        <v>12717407.949999999</v>
      </c>
      <c r="C16" s="31">
        <v>6228075.29</v>
      </c>
      <c r="D16" s="32">
        <f>SUM(B16:C16)</f>
        <v>18945483.239999998</v>
      </c>
    </row>
    <row r="17" spans="1:5" ht="15" customHeight="1" x14ac:dyDescent="0.25">
      <c r="A17" s="9" t="s">
        <v>7</v>
      </c>
      <c r="B17" s="41">
        <f t="shared" ref="B17:C17" si="0">SUM(B18:B26)</f>
        <v>6629113.1699999999</v>
      </c>
      <c r="C17" s="34">
        <f t="shared" si="0"/>
        <v>22024724.550000001</v>
      </c>
      <c r="D17" s="34">
        <f>SUM(D18:D26)</f>
        <v>28653837.720000003</v>
      </c>
    </row>
    <row r="18" spans="1:5" ht="15" customHeight="1" x14ac:dyDescent="0.25">
      <c r="A18" s="10" t="s">
        <v>8</v>
      </c>
      <c r="B18" s="40">
        <v>2314951</v>
      </c>
      <c r="C18" s="32">
        <v>0</v>
      </c>
      <c r="D18" s="32">
        <f t="shared" ref="D18:D26" si="1">SUM(B18:C18)</f>
        <v>2314951</v>
      </c>
    </row>
    <row r="19" spans="1:5" ht="15" customHeight="1" x14ac:dyDescent="0.25">
      <c r="A19" s="10" t="s">
        <v>9</v>
      </c>
      <c r="B19" s="40">
        <v>5664</v>
      </c>
      <c r="C19" s="32">
        <v>0</v>
      </c>
      <c r="D19" s="32">
        <f t="shared" si="1"/>
        <v>5664</v>
      </c>
    </row>
    <row r="20" spans="1:5" ht="15" customHeight="1" x14ac:dyDescent="0.25">
      <c r="A20" s="10" t="s">
        <v>10</v>
      </c>
      <c r="B20" s="40">
        <v>2286400</v>
      </c>
      <c r="C20" s="32">
        <v>0</v>
      </c>
      <c r="D20" s="32">
        <f t="shared" si="1"/>
        <v>2286400</v>
      </c>
    </row>
    <row r="21" spans="1:5" ht="15" customHeight="1" x14ac:dyDescent="0.25">
      <c r="A21" s="10" t="s">
        <v>11</v>
      </c>
      <c r="B21" s="39">
        <v>1516092.8</v>
      </c>
      <c r="C21" s="45">
        <v>21951357.84</v>
      </c>
      <c r="D21" s="32">
        <f t="shared" si="1"/>
        <v>23467450.640000001</v>
      </c>
    </row>
    <row r="22" spans="1:5" ht="15" customHeight="1" x14ac:dyDescent="0.25">
      <c r="A22" s="10" t="s">
        <v>12</v>
      </c>
      <c r="B22" s="40">
        <v>0</v>
      </c>
      <c r="C22" s="32">
        <v>0</v>
      </c>
      <c r="D22" s="32">
        <f t="shared" si="1"/>
        <v>0</v>
      </c>
    </row>
    <row r="23" spans="1:5" ht="15" customHeight="1" x14ac:dyDescent="0.25">
      <c r="A23" s="10" t="s">
        <v>13</v>
      </c>
      <c r="B23" s="40">
        <v>0</v>
      </c>
      <c r="C23" s="32">
        <v>0</v>
      </c>
      <c r="D23" s="32">
        <f t="shared" si="1"/>
        <v>0</v>
      </c>
    </row>
    <row r="24" spans="1:5" ht="15" customHeight="1" x14ac:dyDescent="0.25">
      <c r="A24" s="10" t="s">
        <v>14</v>
      </c>
      <c r="B24" s="40">
        <v>263855.17</v>
      </c>
      <c r="C24" s="32">
        <v>0</v>
      </c>
      <c r="D24" s="32">
        <f t="shared" si="1"/>
        <v>263855.17</v>
      </c>
    </row>
    <row r="25" spans="1:5" ht="15" customHeight="1" x14ac:dyDescent="0.25">
      <c r="A25" s="10" t="s">
        <v>15</v>
      </c>
      <c r="B25" s="40">
        <v>242150.2</v>
      </c>
      <c r="C25" s="45">
        <v>73366.710000000006</v>
      </c>
      <c r="D25" s="32">
        <f t="shared" si="1"/>
        <v>315516.91000000003</v>
      </c>
    </row>
    <row r="26" spans="1:5" ht="15" customHeight="1" x14ac:dyDescent="0.25">
      <c r="A26" s="10" t="s">
        <v>16</v>
      </c>
      <c r="B26" s="40">
        <v>0</v>
      </c>
      <c r="C26" s="32">
        <v>0</v>
      </c>
      <c r="D26" s="32">
        <f t="shared" si="1"/>
        <v>0</v>
      </c>
    </row>
    <row r="27" spans="1:5" ht="15" customHeight="1" x14ac:dyDescent="0.25">
      <c r="A27" s="9" t="s">
        <v>17</v>
      </c>
      <c r="B27" s="41">
        <f>SUM(B28:B36)</f>
        <v>7207607.6199999992</v>
      </c>
      <c r="C27" s="34">
        <f>SUM(C28:C36)</f>
        <v>247077845</v>
      </c>
      <c r="D27" s="34">
        <f>SUM(D28:D36)</f>
        <v>254285452.62</v>
      </c>
    </row>
    <row r="28" spans="1:5" ht="15" customHeight="1" x14ac:dyDescent="0.25">
      <c r="A28" s="10" t="s">
        <v>18</v>
      </c>
      <c r="B28" s="39">
        <v>7138387.2999999998</v>
      </c>
      <c r="C28" s="46">
        <v>247077845</v>
      </c>
      <c r="D28" s="32">
        <f t="shared" ref="D28:D36" si="2">SUM(B28:C28)</f>
        <v>254216232.30000001</v>
      </c>
    </row>
    <row r="29" spans="1:5" ht="15" customHeight="1" x14ac:dyDescent="0.25">
      <c r="A29" s="10" t="s">
        <v>19</v>
      </c>
      <c r="B29" s="40">
        <v>0</v>
      </c>
      <c r="C29" s="32">
        <v>0</v>
      </c>
      <c r="D29" s="32">
        <f t="shared" si="2"/>
        <v>0</v>
      </c>
      <c r="E29" s="4"/>
    </row>
    <row r="30" spans="1:5" ht="15" customHeight="1" x14ac:dyDescent="0.25">
      <c r="A30" s="10" t="s">
        <v>20</v>
      </c>
      <c r="B30" s="40">
        <v>13216</v>
      </c>
      <c r="C30" s="32">
        <v>0</v>
      </c>
      <c r="D30" s="32">
        <f t="shared" si="2"/>
        <v>13216</v>
      </c>
      <c r="E30" s="4"/>
    </row>
    <row r="31" spans="1:5" ht="15" customHeight="1" x14ac:dyDescent="0.25">
      <c r="A31" s="10" t="s">
        <v>21</v>
      </c>
      <c r="B31" s="40">
        <v>0</v>
      </c>
      <c r="C31" s="32">
        <v>0</v>
      </c>
      <c r="D31" s="32">
        <f t="shared" si="2"/>
        <v>0</v>
      </c>
      <c r="E31" s="4"/>
    </row>
    <row r="32" spans="1:5" ht="15" customHeight="1" x14ac:dyDescent="0.25">
      <c r="A32" s="10" t="s">
        <v>22</v>
      </c>
      <c r="B32" s="40">
        <v>0</v>
      </c>
      <c r="C32" s="32">
        <v>0</v>
      </c>
      <c r="D32" s="32">
        <f t="shared" si="2"/>
        <v>0</v>
      </c>
      <c r="E32" s="4"/>
    </row>
    <row r="33" spans="1:5" ht="15" customHeight="1" x14ac:dyDescent="0.25">
      <c r="A33" s="10" t="s">
        <v>23</v>
      </c>
      <c r="B33" s="40">
        <v>0</v>
      </c>
      <c r="C33" s="32">
        <v>0</v>
      </c>
      <c r="D33" s="32">
        <f t="shared" si="2"/>
        <v>0</v>
      </c>
      <c r="E33" s="4"/>
    </row>
    <row r="34" spans="1:5" ht="15" customHeight="1" x14ac:dyDescent="0.25">
      <c r="A34" s="10" t="s">
        <v>24</v>
      </c>
      <c r="B34" s="40">
        <v>3000.64</v>
      </c>
      <c r="C34" s="32">
        <v>0</v>
      </c>
      <c r="D34" s="32">
        <f t="shared" si="2"/>
        <v>3000.64</v>
      </c>
      <c r="E34" s="4"/>
    </row>
    <row r="35" spans="1:5" ht="15" customHeight="1" x14ac:dyDescent="0.25">
      <c r="A35" s="10" t="s">
        <v>25</v>
      </c>
      <c r="B35" s="40">
        <v>0</v>
      </c>
      <c r="C35" s="32">
        <v>0</v>
      </c>
      <c r="D35" s="32">
        <f t="shared" si="2"/>
        <v>0</v>
      </c>
    </row>
    <row r="36" spans="1:5" ht="15" customHeight="1" x14ac:dyDescent="0.25">
      <c r="A36" s="10" t="s">
        <v>26</v>
      </c>
      <c r="B36" s="40">
        <v>53003.68</v>
      </c>
      <c r="C36" s="32">
        <v>0</v>
      </c>
      <c r="D36" s="32">
        <f t="shared" si="2"/>
        <v>53003.68</v>
      </c>
    </row>
    <row r="37" spans="1:5" ht="15" customHeight="1" x14ac:dyDescent="0.25">
      <c r="A37" s="9" t="s">
        <v>27</v>
      </c>
      <c r="B37" s="41">
        <f>SUM(B38:B45)</f>
        <v>0</v>
      </c>
      <c r="C37" s="34">
        <f t="shared" ref="C37" si="3">SUM(C38:C45)</f>
        <v>0</v>
      </c>
      <c r="D37" s="34">
        <f t="shared" ref="D37" si="4">SUM(D38:D45)</f>
        <v>0</v>
      </c>
    </row>
    <row r="38" spans="1:5" ht="15" customHeight="1" x14ac:dyDescent="0.25">
      <c r="A38" s="10" t="s">
        <v>28</v>
      </c>
      <c r="B38" s="40">
        <v>0</v>
      </c>
      <c r="C38" s="32">
        <v>0</v>
      </c>
      <c r="D38" s="32">
        <f t="shared" ref="D38:D45" si="5">SUM(B38:C38)</f>
        <v>0</v>
      </c>
    </row>
    <row r="39" spans="1:5" ht="15" customHeight="1" x14ac:dyDescent="0.25">
      <c r="A39" s="10" t="s">
        <v>29</v>
      </c>
      <c r="B39" s="40">
        <v>0</v>
      </c>
      <c r="C39" s="32">
        <v>0</v>
      </c>
      <c r="D39" s="32">
        <f t="shared" si="5"/>
        <v>0</v>
      </c>
    </row>
    <row r="40" spans="1:5" ht="15" customHeight="1" x14ac:dyDescent="0.25">
      <c r="A40" s="10" t="s">
        <v>30</v>
      </c>
      <c r="B40" s="40">
        <v>0</v>
      </c>
      <c r="C40" s="32">
        <v>0</v>
      </c>
      <c r="D40" s="32">
        <f t="shared" si="5"/>
        <v>0</v>
      </c>
    </row>
    <row r="41" spans="1:5" ht="15" customHeight="1" x14ac:dyDescent="0.25">
      <c r="A41" s="10" t="s">
        <v>31</v>
      </c>
      <c r="B41" s="40">
        <v>0</v>
      </c>
      <c r="C41" s="32">
        <v>0</v>
      </c>
      <c r="D41" s="32">
        <f t="shared" si="5"/>
        <v>0</v>
      </c>
    </row>
    <row r="42" spans="1:5" ht="15" customHeight="1" x14ac:dyDescent="0.25">
      <c r="A42" s="10" t="s">
        <v>32</v>
      </c>
      <c r="B42" s="40">
        <v>0</v>
      </c>
      <c r="C42" s="32">
        <v>0</v>
      </c>
      <c r="D42" s="32">
        <f t="shared" si="5"/>
        <v>0</v>
      </c>
    </row>
    <row r="43" spans="1:5" ht="15" customHeight="1" x14ac:dyDescent="0.25">
      <c r="A43" s="10" t="s">
        <v>33</v>
      </c>
      <c r="B43" s="40">
        <v>0</v>
      </c>
      <c r="C43" s="32">
        <v>0</v>
      </c>
      <c r="D43" s="32">
        <f t="shared" si="5"/>
        <v>0</v>
      </c>
    </row>
    <row r="44" spans="1:5" ht="15" customHeight="1" x14ac:dyDescent="0.25">
      <c r="A44" s="10" t="s">
        <v>34</v>
      </c>
      <c r="B44" s="40">
        <v>0</v>
      </c>
      <c r="C44" s="32">
        <v>0</v>
      </c>
      <c r="D44" s="32">
        <f t="shared" si="5"/>
        <v>0</v>
      </c>
    </row>
    <row r="45" spans="1:5" ht="15" customHeight="1" x14ac:dyDescent="0.25">
      <c r="A45" s="10" t="s">
        <v>35</v>
      </c>
      <c r="B45" s="40">
        <v>0</v>
      </c>
      <c r="C45" s="32">
        <v>0</v>
      </c>
      <c r="D45" s="32">
        <f t="shared" si="5"/>
        <v>0</v>
      </c>
    </row>
    <row r="46" spans="1:5" ht="15" customHeight="1" x14ac:dyDescent="0.25">
      <c r="A46" s="9" t="s">
        <v>36</v>
      </c>
      <c r="B46" s="42">
        <f>SUM(B47:B52)</f>
        <v>0</v>
      </c>
      <c r="C46" s="30">
        <f t="shared" ref="C46" si="6">SUM(C47:C52)</f>
        <v>0</v>
      </c>
      <c r="D46" s="30">
        <f>SUM(D47:D52)</f>
        <v>0</v>
      </c>
    </row>
    <row r="47" spans="1:5" ht="15" customHeight="1" x14ac:dyDescent="0.25">
      <c r="A47" s="10" t="s">
        <v>37</v>
      </c>
      <c r="B47" s="40">
        <v>0</v>
      </c>
      <c r="C47" s="32">
        <v>0</v>
      </c>
      <c r="D47" s="32">
        <f t="shared" ref="D47:D52" si="7">SUM(B47:C47)</f>
        <v>0</v>
      </c>
    </row>
    <row r="48" spans="1:5" ht="15" customHeight="1" x14ac:dyDescent="0.25">
      <c r="A48" s="10" t="s">
        <v>38</v>
      </c>
      <c r="B48" s="40">
        <v>0</v>
      </c>
      <c r="C48" s="32">
        <v>0</v>
      </c>
      <c r="D48" s="32">
        <f t="shared" si="7"/>
        <v>0</v>
      </c>
    </row>
    <row r="49" spans="1:4" ht="15" customHeight="1" x14ac:dyDescent="0.25">
      <c r="A49" s="10" t="s">
        <v>39</v>
      </c>
      <c r="B49" s="40">
        <v>0</v>
      </c>
      <c r="C49" s="32">
        <v>0</v>
      </c>
      <c r="D49" s="32">
        <f t="shared" si="7"/>
        <v>0</v>
      </c>
    </row>
    <row r="50" spans="1:4" ht="15" customHeight="1" x14ac:dyDescent="0.25">
      <c r="A50" s="10" t="s">
        <v>40</v>
      </c>
      <c r="B50" s="40">
        <v>0</v>
      </c>
      <c r="C50" s="32">
        <v>0</v>
      </c>
      <c r="D50" s="32">
        <f t="shared" si="7"/>
        <v>0</v>
      </c>
    </row>
    <row r="51" spans="1:4" ht="15" customHeight="1" x14ac:dyDescent="0.25">
      <c r="A51" s="10" t="s">
        <v>41</v>
      </c>
      <c r="B51" s="40">
        <v>0</v>
      </c>
      <c r="C51" s="32">
        <v>0</v>
      </c>
      <c r="D51" s="32">
        <f t="shared" si="7"/>
        <v>0</v>
      </c>
    </row>
    <row r="52" spans="1:4" ht="15" customHeight="1" x14ac:dyDescent="0.25">
      <c r="A52" s="10" t="s">
        <v>42</v>
      </c>
      <c r="B52" s="40">
        <v>0</v>
      </c>
      <c r="C52" s="32">
        <v>0</v>
      </c>
      <c r="D52" s="32">
        <f t="shared" si="7"/>
        <v>0</v>
      </c>
    </row>
    <row r="53" spans="1:4" ht="15" customHeight="1" x14ac:dyDescent="0.25">
      <c r="A53" s="9" t="s">
        <v>43</v>
      </c>
      <c r="B53" s="42">
        <f>SUM(B54:B62)</f>
        <v>0</v>
      </c>
      <c r="C53" s="30">
        <f>SUM(C54:C62)</f>
        <v>0</v>
      </c>
      <c r="D53" s="30">
        <f>SUM(D54:D62)</f>
        <v>0</v>
      </c>
    </row>
    <row r="54" spans="1:4" ht="15" customHeight="1" x14ac:dyDescent="0.25">
      <c r="A54" s="10" t="s">
        <v>44</v>
      </c>
      <c r="B54" s="40">
        <v>0</v>
      </c>
      <c r="C54" s="32">
        <v>0</v>
      </c>
      <c r="D54" s="32">
        <f t="shared" ref="D54:D62" si="8">SUM(B54:C54)</f>
        <v>0</v>
      </c>
    </row>
    <row r="55" spans="1:4" ht="15" customHeight="1" x14ac:dyDescent="0.25">
      <c r="A55" s="10" t="s">
        <v>45</v>
      </c>
      <c r="B55" s="40">
        <v>0</v>
      </c>
      <c r="C55" s="32">
        <v>0</v>
      </c>
      <c r="D55" s="32">
        <f t="shared" si="8"/>
        <v>0</v>
      </c>
    </row>
    <row r="56" spans="1:4" ht="15" customHeight="1" x14ac:dyDescent="0.25">
      <c r="A56" s="10" t="s">
        <v>46</v>
      </c>
      <c r="B56" s="40">
        <v>0</v>
      </c>
      <c r="C56" s="32">
        <v>0</v>
      </c>
      <c r="D56" s="32">
        <f t="shared" si="8"/>
        <v>0</v>
      </c>
    </row>
    <row r="57" spans="1:4" ht="15" customHeight="1" x14ac:dyDescent="0.25">
      <c r="A57" s="10" t="s">
        <v>47</v>
      </c>
      <c r="B57" s="40">
        <v>0</v>
      </c>
      <c r="C57" s="32">
        <v>0</v>
      </c>
      <c r="D57" s="32">
        <f t="shared" si="8"/>
        <v>0</v>
      </c>
    </row>
    <row r="58" spans="1:4" ht="15" customHeight="1" x14ac:dyDescent="0.25">
      <c r="A58" s="10" t="s">
        <v>48</v>
      </c>
      <c r="B58" s="40">
        <v>0</v>
      </c>
      <c r="C58" s="32">
        <v>0</v>
      </c>
      <c r="D58" s="32">
        <f t="shared" si="8"/>
        <v>0</v>
      </c>
    </row>
    <row r="59" spans="1:4" ht="15" customHeight="1" x14ac:dyDescent="0.25">
      <c r="A59" s="10" t="s">
        <v>49</v>
      </c>
      <c r="B59" s="40">
        <v>0</v>
      </c>
      <c r="C59" s="32">
        <v>0</v>
      </c>
      <c r="D59" s="32">
        <f t="shared" si="8"/>
        <v>0</v>
      </c>
    </row>
    <row r="60" spans="1:4" ht="15" customHeight="1" x14ac:dyDescent="0.25">
      <c r="A60" s="10" t="s">
        <v>50</v>
      </c>
      <c r="B60" s="40">
        <v>0</v>
      </c>
      <c r="C60" s="32">
        <v>0</v>
      </c>
      <c r="D60" s="32">
        <f t="shared" si="8"/>
        <v>0</v>
      </c>
    </row>
    <row r="61" spans="1:4" ht="15" customHeight="1" x14ac:dyDescent="0.25">
      <c r="A61" s="10" t="s">
        <v>51</v>
      </c>
      <c r="B61" s="40">
        <v>0</v>
      </c>
      <c r="C61" s="32">
        <v>0</v>
      </c>
      <c r="D61" s="32">
        <f t="shared" si="8"/>
        <v>0</v>
      </c>
    </row>
    <row r="62" spans="1:4" ht="15" customHeight="1" x14ac:dyDescent="0.25">
      <c r="A62" s="10" t="s">
        <v>52</v>
      </c>
      <c r="B62" s="40">
        <v>0</v>
      </c>
      <c r="C62" s="32">
        <v>0</v>
      </c>
      <c r="D62" s="32">
        <f t="shared" si="8"/>
        <v>0</v>
      </c>
    </row>
    <row r="63" spans="1:4" ht="15" customHeight="1" x14ac:dyDescent="0.25">
      <c r="A63" s="9" t="s">
        <v>53</v>
      </c>
      <c r="B63" s="42">
        <f>SUM(B64:B67)</f>
        <v>0</v>
      </c>
      <c r="C63" s="30">
        <f>SUM(C64:C70)</f>
        <v>0</v>
      </c>
      <c r="D63" s="30">
        <f>SUM(D64:D67)</f>
        <v>0</v>
      </c>
    </row>
    <row r="64" spans="1:4" ht="15" customHeight="1" x14ac:dyDescent="0.25">
      <c r="A64" s="10" t="s">
        <v>54</v>
      </c>
      <c r="B64" s="40">
        <v>0</v>
      </c>
      <c r="C64" s="32">
        <v>0</v>
      </c>
      <c r="D64" s="32">
        <f>SUM(B64:C64)</f>
        <v>0</v>
      </c>
    </row>
    <row r="65" spans="1:7" ht="15" customHeight="1" x14ac:dyDescent="0.25">
      <c r="A65" s="10" t="s">
        <v>55</v>
      </c>
      <c r="B65" s="40">
        <v>0</v>
      </c>
      <c r="C65" s="32">
        <v>0</v>
      </c>
      <c r="D65" s="32">
        <f>SUM(B65:C65)</f>
        <v>0</v>
      </c>
    </row>
    <row r="66" spans="1:7" ht="15" customHeight="1" x14ac:dyDescent="0.25">
      <c r="A66" s="10" t="s">
        <v>56</v>
      </c>
      <c r="B66" s="40">
        <v>0</v>
      </c>
      <c r="C66" s="32">
        <v>0</v>
      </c>
      <c r="D66" s="32">
        <f>SUM(B66:C66)</f>
        <v>0</v>
      </c>
    </row>
    <row r="67" spans="1:7" ht="15" customHeight="1" x14ac:dyDescent="0.25">
      <c r="A67" s="10" t="s">
        <v>80</v>
      </c>
      <c r="B67" s="40">
        <v>0</v>
      </c>
      <c r="C67" s="32">
        <v>0</v>
      </c>
      <c r="D67" s="32">
        <f>SUM(B67:C67)</f>
        <v>0</v>
      </c>
    </row>
    <row r="68" spans="1:7" ht="15" customHeight="1" x14ac:dyDescent="0.25">
      <c r="A68" s="9" t="s">
        <v>57</v>
      </c>
      <c r="B68" s="42">
        <f>SUM(B69:B70)</f>
        <v>0</v>
      </c>
      <c r="C68" s="30">
        <f>SUM(C69:C70)</f>
        <v>0</v>
      </c>
      <c r="D68" s="30">
        <f>SUM(D69:D70)</f>
        <v>0</v>
      </c>
    </row>
    <row r="69" spans="1:7" ht="15" customHeight="1" x14ac:dyDescent="0.25">
      <c r="A69" s="10" t="s">
        <v>58</v>
      </c>
      <c r="B69" s="40">
        <v>0</v>
      </c>
      <c r="C69" s="32">
        <v>0</v>
      </c>
      <c r="D69" s="32">
        <f>SUM(B69:C69)</f>
        <v>0</v>
      </c>
    </row>
    <row r="70" spans="1:7" ht="15" customHeight="1" x14ac:dyDescent="0.25">
      <c r="A70" s="10" t="s">
        <v>59</v>
      </c>
      <c r="B70" s="40">
        <v>0</v>
      </c>
      <c r="C70" s="32">
        <v>0</v>
      </c>
      <c r="D70" s="32">
        <f>SUM(B70:C70)</f>
        <v>0</v>
      </c>
    </row>
    <row r="71" spans="1:7" ht="15" customHeight="1" x14ac:dyDescent="0.25">
      <c r="A71" s="9" t="s">
        <v>60</v>
      </c>
      <c r="B71" s="42">
        <f>SUM(B72:B74)</f>
        <v>0</v>
      </c>
      <c r="C71" s="30">
        <f t="shared" ref="C71" si="9">SUM(C72:C74)</f>
        <v>0</v>
      </c>
      <c r="D71" s="30">
        <f>SUM(D72:D74)</f>
        <v>0</v>
      </c>
    </row>
    <row r="72" spans="1:7" ht="15" customHeight="1" x14ac:dyDescent="0.25">
      <c r="A72" s="10" t="s">
        <v>61</v>
      </c>
      <c r="B72" s="43">
        <v>0</v>
      </c>
      <c r="C72" s="35">
        <v>0</v>
      </c>
      <c r="D72" s="32">
        <f>SUM(B72:C72)</f>
        <v>0</v>
      </c>
    </row>
    <row r="73" spans="1:7" ht="15" customHeight="1" x14ac:dyDescent="0.25">
      <c r="A73" s="10" t="s">
        <v>62</v>
      </c>
      <c r="B73" s="43">
        <v>0</v>
      </c>
      <c r="C73" s="35">
        <v>0</v>
      </c>
      <c r="D73" s="32">
        <f>SUM(B73:C73)</f>
        <v>0</v>
      </c>
    </row>
    <row r="74" spans="1:7" ht="15" customHeight="1" x14ac:dyDescent="0.25">
      <c r="A74" s="10" t="s">
        <v>63</v>
      </c>
      <c r="B74" s="43">
        <v>0</v>
      </c>
      <c r="C74" s="35">
        <v>0</v>
      </c>
      <c r="D74" s="32">
        <f>SUM(B74:C74)</f>
        <v>0</v>
      </c>
    </row>
    <row r="75" spans="1:7" ht="15" customHeight="1" x14ac:dyDescent="0.25">
      <c r="A75" s="9" t="s">
        <v>66</v>
      </c>
      <c r="B75" s="44">
        <f>B76</f>
        <v>377400130.27999997</v>
      </c>
      <c r="C75" s="36">
        <f t="shared" ref="C75:D75" si="10">C76</f>
        <v>0</v>
      </c>
      <c r="D75" s="36">
        <f t="shared" si="10"/>
        <v>0</v>
      </c>
    </row>
    <row r="76" spans="1:7" ht="15" customHeight="1" x14ac:dyDescent="0.25">
      <c r="A76" s="9" t="s">
        <v>67</v>
      </c>
      <c r="B76" s="42">
        <f>B77+B78</f>
        <v>377400130.27999997</v>
      </c>
      <c r="C76" s="30">
        <f t="shared" ref="C76" si="11">C77+C78</f>
        <v>0</v>
      </c>
      <c r="D76" s="30">
        <f>SUM(D77:D78)</f>
        <v>0</v>
      </c>
    </row>
    <row r="77" spans="1:7" ht="15" customHeight="1" x14ac:dyDescent="0.25">
      <c r="A77" s="10" t="s">
        <v>68</v>
      </c>
      <c r="B77" s="40">
        <v>377400130.27999997</v>
      </c>
      <c r="C77" s="32">
        <v>0</v>
      </c>
      <c r="D77" s="32">
        <v>0</v>
      </c>
    </row>
    <row r="78" spans="1:7" ht="15" customHeight="1" x14ac:dyDescent="0.25">
      <c r="A78" s="10" t="s">
        <v>69</v>
      </c>
      <c r="B78" s="40">
        <v>0</v>
      </c>
      <c r="C78" s="32">
        <v>0</v>
      </c>
      <c r="D78" s="32">
        <f>SUM(B78:C78)</f>
        <v>0</v>
      </c>
      <c r="E78" s="4"/>
      <c r="G78" t="s">
        <v>88</v>
      </c>
    </row>
    <row r="79" spans="1:7" ht="15" customHeight="1" x14ac:dyDescent="0.25">
      <c r="A79" s="9" t="s">
        <v>70</v>
      </c>
      <c r="B79" s="42">
        <f>SUM(B80:B83)</f>
        <v>0</v>
      </c>
      <c r="C79" s="30">
        <f t="shared" ref="C79" si="12">SUM(C80:C83)</f>
        <v>0</v>
      </c>
      <c r="D79" s="30">
        <f>SUM(D80:D81)</f>
        <v>0</v>
      </c>
      <c r="E79" s="4"/>
    </row>
    <row r="80" spans="1:7" ht="15" customHeight="1" x14ac:dyDescent="0.25">
      <c r="A80" s="10" t="s">
        <v>71</v>
      </c>
      <c r="B80" s="40">
        <v>0</v>
      </c>
      <c r="C80" s="32">
        <v>0</v>
      </c>
      <c r="D80" s="32">
        <f>SUM(B80:C80)</f>
        <v>0</v>
      </c>
      <c r="F80" t="s">
        <v>87</v>
      </c>
    </row>
    <row r="81" spans="1:6" ht="15" customHeight="1" x14ac:dyDescent="0.25">
      <c r="A81" s="10" t="s">
        <v>72</v>
      </c>
      <c r="B81" s="40">
        <v>0</v>
      </c>
      <c r="C81" s="32">
        <v>0</v>
      </c>
      <c r="D81" s="32">
        <f>SUM(B81:C81)</f>
        <v>0</v>
      </c>
      <c r="E81" s="3"/>
      <c r="F81" s="4">
        <v>225668478.47</v>
      </c>
    </row>
    <row r="82" spans="1:6" ht="15" customHeight="1" x14ac:dyDescent="0.25">
      <c r="A82" s="9" t="s">
        <v>73</v>
      </c>
      <c r="B82" s="42">
        <f>B83</f>
        <v>0</v>
      </c>
      <c r="C82" s="30">
        <f t="shared" ref="C82" si="13">C83</f>
        <v>0</v>
      </c>
      <c r="D82" s="30">
        <f>D83</f>
        <v>0</v>
      </c>
      <c r="E82" s="6"/>
    </row>
    <row r="83" spans="1:6" ht="15" customHeight="1" x14ac:dyDescent="0.25">
      <c r="A83" s="10" t="s">
        <v>74</v>
      </c>
      <c r="B83" s="32">
        <v>0</v>
      </c>
      <c r="C83" s="32">
        <v>0</v>
      </c>
      <c r="D83" s="32">
        <f>SUM(B83:C83)</f>
        <v>0</v>
      </c>
    </row>
    <row r="84" spans="1:6" ht="15" customHeight="1" x14ac:dyDescent="0.25">
      <c r="A84" s="2" t="s">
        <v>64</v>
      </c>
      <c r="B84" s="37">
        <f>B11+B17+B27+B37+B46+B53+B68+B71+B75+B79+B82</f>
        <v>480574212.75</v>
      </c>
      <c r="C84" s="37">
        <f>C11+C17+C27+C37+C46+C53+C68+C71+C75+C79+C82</f>
        <v>316101411.47000003</v>
      </c>
      <c r="D84" s="37">
        <f>D11+D17+D27+D37+D46+D53+D68+D71+D75+D79+D82</f>
        <v>419275493.94</v>
      </c>
      <c r="E84" s="6"/>
    </row>
    <row r="85" spans="1:6" ht="15" customHeight="1" x14ac:dyDescent="0.25">
      <c r="A85" s="13" t="s">
        <v>85</v>
      </c>
      <c r="B85" s="5"/>
    </row>
    <row r="86" spans="1:6" ht="15" customHeight="1" x14ac:dyDescent="0.25">
      <c r="B86" s="5"/>
    </row>
    <row r="87" spans="1:6" ht="15" customHeight="1" x14ac:dyDescent="0.25">
      <c r="A87" s="7"/>
      <c r="B87" s="5"/>
      <c r="D87" s="5"/>
    </row>
    <row r="88" spans="1:6" ht="15" customHeight="1" x14ac:dyDescent="0.25">
      <c r="A88" s="14"/>
      <c r="C88" s="7"/>
    </row>
  </sheetData>
  <mergeCells count="7">
    <mergeCell ref="A8:A9"/>
    <mergeCell ref="B8:D8"/>
    <mergeCell ref="A2:D2"/>
    <mergeCell ref="A3:D3"/>
    <mergeCell ref="A4:D4"/>
    <mergeCell ref="A5:D5"/>
    <mergeCell ref="A6:D6"/>
  </mergeCells>
  <printOptions horizontalCentered="1" verticalCentered="1"/>
  <pageMargins left="0.11811023622047245" right="0.11811023622047245" top="0.19685039370078741" bottom="0" header="0.31496062992125984" footer="0"/>
  <pageSetup paperSize="5" scale="65" orientation="portrait" r:id="rId1"/>
  <rowBreaks count="1" manualBreakCount="1">
    <brk id="74" max="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F101"/>
  <sheetViews>
    <sheetView tabSelected="1" topLeftCell="A49" zoomScaleNormal="100" workbookViewId="0">
      <selection activeCell="E85" sqref="E85"/>
    </sheetView>
  </sheetViews>
  <sheetFormatPr baseColWidth="10" defaultColWidth="11.42578125" defaultRowHeight="15" customHeight="1" x14ac:dyDescent="0.3"/>
  <cols>
    <col min="1" max="1" width="71.140625" style="11" customWidth="1"/>
    <col min="2" max="2" width="22.28515625" style="11" bestFit="1" customWidth="1"/>
    <col min="3" max="3" width="16.85546875" style="11" bestFit="1" customWidth="1"/>
    <col min="4" max="4" width="12.42578125" style="11" bestFit="1" customWidth="1"/>
    <col min="5" max="5" width="15.140625" style="11" bestFit="1" customWidth="1"/>
    <col min="6" max="6" width="25.5703125" style="11" customWidth="1"/>
    <col min="7" max="7" width="14.140625" style="15" bestFit="1" customWidth="1"/>
    <col min="8" max="8" width="11.42578125" style="15"/>
    <col min="9" max="10" width="14.85546875" style="15" bestFit="1" customWidth="1"/>
    <col min="11" max="16384" width="11.42578125" style="15"/>
  </cols>
  <sheetData>
    <row r="3" spans="1:6" ht="19.5" customHeight="1" x14ac:dyDescent="0.3">
      <c r="A3" s="63" t="s">
        <v>79</v>
      </c>
      <c r="B3" s="64"/>
      <c r="C3" s="64"/>
      <c r="D3" s="64"/>
      <c r="E3" s="64"/>
      <c r="F3" s="64"/>
    </row>
    <row r="4" spans="1:6" ht="21" customHeight="1" x14ac:dyDescent="0.3">
      <c r="A4" s="65" t="s">
        <v>78</v>
      </c>
      <c r="B4" s="66"/>
      <c r="C4" s="66"/>
      <c r="D4" s="66"/>
      <c r="E4" s="66"/>
      <c r="F4" s="66"/>
    </row>
    <row r="5" spans="1:6" ht="15" customHeight="1" x14ac:dyDescent="0.3">
      <c r="A5" s="67" t="s">
        <v>86</v>
      </c>
      <c r="B5" s="68"/>
      <c r="C5" s="68"/>
      <c r="D5" s="68"/>
      <c r="E5" s="68"/>
      <c r="F5" s="68"/>
    </row>
    <row r="6" spans="1:6" ht="15" customHeight="1" x14ac:dyDescent="0.3">
      <c r="A6" s="65" t="s">
        <v>84</v>
      </c>
      <c r="B6" s="66"/>
      <c r="C6" s="66"/>
      <c r="D6" s="66"/>
      <c r="E6" s="66"/>
      <c r="F6" s="66"/>
    </row>
    <row r="7" spans="1:6" ht="15" customHeight="1" x14ac:dyDescent="0.3">
      <c r="A7" s="65" t="s">
        <v>75</v>
      </c>
      <c r="B7" s="66"/>
      <c r="C7" s="66"/>
      <c r="D7" s="66"/>
      <c r="E7" s="66"/>
      <c r="F7" s="66"/>
    </row>
    <row r="8" spans="1:6" ht="8.25" customHeight="1" x14ac:dyDescent="0.3"/>
    <row r="9" spans="1:6" ht="15" customHeight="1" x14ac:dyDescent="0.3">
      <c r="A9" s="57" t="s">
        <v>65</v>
      </c>
      <c r="B9" s="58" t="s">
        <v>77</v>
      </c>
      <c r="C9" s="58" t="s">
        <v>76</v>
      </c>
      <c r="D9" s="60"/>
      <c r="E9" s="61"/>
      <c r="F9" s="62"/>
    </row>
    <row r="10" spans="1:6" ht="52.5" customHeight="1" x14ac:dyDescent="0.3">
      <c r="A10" s="57"/>
      <c r="B10" s="59"/>
      <c r="C10" s="59"/>
      <c r="D10" s="16" t="s">
        <v>81</v>
      </c>
      <c r="E10" s="16" t="s">
        <v>82</v>
      </c>
      <c r="F10" s="16" t="s">
        <v>83</v>
      </c>
    </row>
    <row r="11" spans="1:6" ht="15" customHeight="1" x14ac:dyDescent="0.3">
      <c r="A11" s="17" t="s">
        <v>0</v>
      </c>
      <c r="B11" s="17"/>
      <c r="C11" s="17"/>
      <c r="D11" s="17"/>
      <c r="E11" s="17"/>
      <c r="F11" s="17"/>
    </row>
    <row r="12" spans="1:6" ht="15" customHeight="1" x14ac:dyDescent="0.3">
      <c r="A12" s="18" t="s">
        <v>1</v>
      </c>
      <c r="B12" s="30">
        <f>SUM(B13:B17)</f>
        <v>889889024</v>
      </c>
      <c r="C12" s="30">
        <f t="shared" ref="C12:E12" si="0">SUM(C13:C17)</f>
        <v>889889024</v>
      </c>
      <c r="D12" s="34">
        <f>'Ejecucion '!B11</f>
        <v>89337361.680000007</v>
      </c>
      <c r="E12" s="47">
        <f t="shared" si="0"/>
        <v>46998841.920000002</v>
      </c>
      <c r="F12" s="30">
        <f>'Ejecucion '!D11</f>
        <v>136336203.59999999</v>
      </c>
    </row>
    <row r="13" spans="1:6" ht="15" customHeight="1" x14ac:dyDescent="0.3">
      <c r="A13" s="19" t="s">
        <v>2</v>
      </c>
      <c r="B13" s="31">
        <v>617389024</v>
      </c>
      <c r="C13" s="31">
        <v>615739024</v>
      </c>
      <c r="D13" s="38">
        <f>'Ejecucion '!B12</f>
        <v>63141536.509999998</v>
      </c>
      <c r="E13" s="31">
        <v>40770766.630000003</v>
      </c>
      <c r="F13" s="32">
        <f>'Ejecucion '!D12</f>
        <v>103912303.14</v>
      </c>
    </row>
    <row r="14" spans="1:6" ht="15" customHeight="1" x14ac:dyDescent="0.3">
      <c r="A14" s="19" t="s">
        <v>3</v>
      </c>
      <c r="B14" s="31">
        <v>192100000</v>
      </c>
      <c r="C14" s="31">
        <v>193200000</v>
      </c>
      <c r="D14" s="38">
        <f>'Ejecucion '!B13</f>
        <v>13478417.220000001</v>
      </c>
      <c r="E14" s="32">
        <v>0</v>
      </c>
      <c r="F14" s="32">
        <f>'Ejecucion '!D13</f>
        <v>13478417.220000001</v>
      </c>
    </row>
    <row r="15" spans="1:6" ht="15" customHeight="1" x14ac:dyDescent="0.3">
      <c r="A15" s="19" t="s">
        <v>4</v>
      </c>
      <c r="B15" s="32">
        <v>0</v>
      </c>
      <c r="C15" s="32">
        <v>0</v>
      </c>
      <c r="D15" s="32">
        <f>'Ejecucion '!B14</f>
        <v>0</v>
      </c>
      <c r="E15" s="32">
        <v>0</v>
      </c>
      <c r="F15" s="32">
        <f>'Ejecucion '!D14</f>
        <v>0</v>
      </c>
    </row>
    <row r="16" spans="1:6" ht="15" customHeight="1" x14ac:dyDescent="0.3">
      <c r="A16" s="19" t="s">
        <v>5</v>
      </c>
      <c r="B16" s="32">
        <v>0</v>
      </c>
      <c r="C16" s="32">
        <v>0</v>
      </c>
      <c r="D16" s="32">
        <f>'Ejecucion '!B15</f>
        <v>0</v>
      </c>
      <c r="E16" s="32">
        <v>0</v>
      </c>
      <c r="F16" s="32">
        <f>'Ejecucion '!D15</f>
        <v>0</v>
      </c>
    </row>
    <row r="17" spans="1:6" ht="15" customHeight="1" x14ac:dyDescent="0.3">
      <c r="A17" s="19" t="s">
        <v>6</v>
      </c>
      <c r="B17" s="31">
        <v>80400000</v>
      </c>
      <c r="C17" s="31">
        <v>80950000</v>
      </c>
      <c r="D17" s="33">
        <f>'Ejecucion '!B16</f>
        <v>12717407.949999999</v>
      </c>
      <c r="E17" s="31">
        <v>6228075.29</v>
      </c>
      <c r="F17" s="30">
        <f>'Ejecucion '!D16</f>
        <v>18945483.239999998</v>
      </c>
    </row>
    <row r="18" spans="1:6" ht="15" customHeight="1" x14ac:dyDescent="0.3">
      <c r="A18" s="18" t="s">
        <v>7</v>
      </c>
      <c r="B18" s="34">
        <f>SUM(B19:B27)</f>
        <v>180780787</v>
      </c>
      <c r="C18" s="34">
        <f>+C19+C20+C21+C22+C23+C24+C25+C26+C27</f>
        <v>203070462</v>
      </c>
      <c r="D18" s="30">
        <f>'Ejecucion '!B17</f>
        <v>6629113.1699999999</v>
      </c>
      <c r="E18" s="34">
        <f t="shared" ref="E18" si="1">SUM(E19:E27)</f>
        <v>22024724.550000001</v>
      </c>
      <c r="F18" s="30">
        <f>'Ejecucion '!D17</f>
        <v>28653837.720000003</v>
      </c>
    </row>
    <row r="19" spans="1:6" ht="15" customHeight="1" x14ac:dyDescent="0.3">
      <c r="A19" s="19" t="s">
        <v>8</v>
      </c>
      <c r="B19" s="31">
        <v>22520000</v>
      </c>
      <c r="C19" s="31">
        <v>23120000</v>
      </c>
      <c r="D19" s="32">
        <f>'Ejecucion '!B18</f>
        <v>2314951</v>
      </c>
      <c r="E19" s="32">
        <v>0</v>
      </c>
      <c r="F19" s="32">
        <f>'Ejecucion '!D18</f>
        <v>2314951</v>
      </c>
    </row>
    <row r="20" spans="1:6" ht="15" customHeight="1" x14ac:dyDescent="0.3">
      <c r="A20" s="19" t="s">
        <v>9</v>
      </c>
      <c r="B20" s="31">
        <v>21200787</v>
      </c>
      <c r="C20" s="31">
        <v>18600787</v>
      </c>
      <c r="D20" s="32">
        <f>'Ejecucion '!B19</f>
        <v>5664</v>
      </c>
      <c r="E20" s="32">
        <v>0</v>
      </c>
      <c r="F20" s="32">
        <f>'Ejecucion '!D19</f>
        <v>5664</v>
      </c>
    </row>
    <row r="21" spans="1:6" ht="15" customHeight="1" x14ac:dyDescent="0.3">
      <c r="A21" s="19" t="s">
        <v>10</v>
      </c>
      <c r="B21" s="31">
        <v>25400000</v>
      </c>
      <c r="C21" s="31">
        <v>25400000</v>
      </c>
      <c r="D21" s="32">
        <f>'Ejecucion '!B20</f>
        <v>2286400</v>
      </c>
      <c r="E21" s="32">
        <v>0</v>
      </c>
      <c r="F21" s="32">
        <f>'Ejecucion '!D20</f>
        <v>2286400</v>
      </c>
    </row>
    <row r="22" spans="1:6" ht="15" customHeight="1" x14ac:dyDescent="0.3">
      <c r="A22" s="19" t="s">
        <v>11</v>
      </c>
      <c r="B22" s="31">
        <v>68500000</v>
      </c>
      <c r="C22" s="31">
        <v>85189675</v>
      </c>
      <c r="D22" s="32">
        <f>'Ejecucion '!B21</f>
        <v>1516092.8</v>
      </c>
      <c r="E22" s="49">
        <v>21951357.84</v>
      </c>
      <c r="F22" s="32">
        <f>'Ejecucion '!D21</f>
        <v>23467450.640000001</v>
      </c>
    </row>
    <row r="23" spans="1:6" ht="15" customHeight="1" x14ac:dyDescent="0.3">
      <c r="A23" s="19" t="s">
        <v>12</v>
      </c>
      <c r="B23" s="31">
        <v>4800000</v>
      </c>
      <c r="C23" s="31">
        <v>5700000</v>
      </c>
      <c r="D23" s="32">
        <f>'Ejecucion '!B22</f>
        <v>0</v>
      </c>
      <c r="E23" s="32">
        <v>0</v>
      </c>
      <c r="F23" s="32">
        <f>'Ejecucion '!D22</f>
        <v>0</v>
      </c>
    </row>
    <row r="24" spans="1:6" ht="15" customHeight="1" x14ac:dyDescent="0.3">
      <c r="A24" s="19" t="s">
        <v>13</v>
      </c>
      <c r="B24" s="31">
        <v>12000000</v>
      </c>
      <c r="C24" s="31">
        <v>17000000</v>
      </c>
      <c r="D24" s="32">
        <f>'Ejecucion '!B23</f>
        <v>0</v>
      </c>
      <c r="E24" s="32">
        <v>0</v>
      </c>
      <c r="F24" s="32">
        <f>'Ejecucion '!D23</f>
        <v>0</v>
      </c>
    </row>
    <row r="25" spans="1:6" ht="15" customHeight="1" x14ac:dyDescent="0.3">
      <c r="A25" s="19" t="s">
        <v>14</v>
      </c>
      <c r="B25" s="31">
        <v>12880000</v>
      </c>
      <c r="C25" s="31">
        <v>12580000</v>
      </c>
      <c r="D25" s="32">
        <f>'Ejecucion '!B24</f>
        <v>263855.17</v>
      </c>
      <c r="E25" s="32">
        <v>0</v>
      </c>
      <c r="F25" s="32">
        <f>'Ejecucion '!D24</f>
        <v>263855.17</v>
      </c>
    </row>
    <row r="26" spans="1:6" ht="15" customHeight="1" x14ac:dyDescent="0.3">
      <c r="A26" s="19" t="s">
        <v>15</v>
      </c>
      <c r="B26" s="31">
        <v>11980000</v>
      </c>
      <c r="C26" s="31">
        <v>13680000</v>
      </c>
      <c r="D26" s="32">
        <f>'Ejecucion '!B25</f>
        <v>242150.2</v>
      </c>
      <c r="E26" s="49">
        <v>73366.710000000006</v>
      </c>
      <c r="F26" s="32">
        <f>'Ejecucion '!D25</f>
        <v>315516.91000000003</v>
      </c>
    </row>
    <row r="27" spans="1:6" ht="15" customHeight="1" x14ac:dyDescent="0.3">
      <c r="A27" s="19" t="s">
        <v>16</v>
      </c>
      <c r="B27" s="31">
        <v>1500000</v>
      </c>
      <c r="C27" s="31">
        <v>1800000</v>
      </c>
      <c r="D27" s="32">
        <f>'Ejecucion '!B26</f>
        <v>0</v>
      </c>
      <c r="E27" s="32">
        <v>0</v>
      </c>
      <c r="F27" s="32">
        <f>'Ejecucion '!D26</f>
        <v>0</v>
      </c>
    </row>
    <row r="28" spans="1:6" ht="15" customHeight="1" x14ac:dyDescent="0.3">
      <c r="A28" s="18" t="s">
        <v>17</v>
      </c>
      <c r="B28" s="34">
        <f>SUM(B29:B37)</f>
        <v>198090189</v>
      </c>
      <c r="C28" s="34">
        <f>SUM(C29:C37)</f>
        <v>510300514</v>
      </c>
      <c r="D28" s="30">
        <f>'Ejecucion '!B27</f>
        <v>7207607.6199999992</v>
      </c>
      <c r="E28" s="34">
        <f>E29</f>
        <v>247077845</v>
      </c>
      <c r="F28" s="30">
        <f>'Ejecucion '!D27</f>
        <v>254285452.62</v>
      </c>
    </row>
    <row r="29" spans="1:6" ht="15" customHeight="1" x14ac:dyDescent="0.3">
      <c r="A29" s="19" t="s">
        <v>18</v>
      </c>
      <c r="B29" s="31">
        <v>108480000</v>
      </c>
      <c r="C29" s="31">
        <v>420690325</v>
      </c>
      <c r="D29" s="32">
        <f>'Ejecucion '!B28</f>
        <v>7138387.2999999998</v>
      </c>
      <c r="E29" s="49">
        <v>247077845</v>
      </c>
      <c r="F29" s="32">
        <f>'Ejecucion '!D28</f>
        <v>254216232.30000001</v>
      </c>
    </row>
    <row r="30" spans="1:6" ht="15" customHeight="1" x14ac:dyDescent="0.3">
      <c r="A30" s="19" t="s">
        <v>19</v>
      </c>
      <c r="B30" s="31">
        <v>13200000</v>
      </c>
      <c r="C30" s="31">
        <v>13200000</v>
      </c>
      <c r="D30" s="32">
        <f>'Ejecucion '!B29</f>
        <v>0</v>
      </c>
      <c r="E30" s="32">
        <v>0</v>
      </c>
      <c r="F30" s="32">
        <f>'Ejecucion '!D29</f>
        <v>0</v>
      </c>
    </row>
    <row r="31" spans="1:6" ht="15" customHeight="1" x14ac:dyDescent="0.3">
      <c r="A31" s="19" t="s">
        <v>20</v>
      </c>
      <c r="B31" s="31">
        <v>3700000</v>
      </c>
      <c r="C31" s="31">
        <v>3700000</v>
      </c>
      <c r="D31" s="32">
        <f>'Ejecucion '!B30</f>
        <v>13216</v>
      </c>
      <c r="E31" s="32">
        <v>0</v>
      </c>
      <c r="F31" s="32">
        <f>'Ejecucion '!D30</f>
        <v>13216</v>
      </c>
    </row>
    <row r="32" spans="1:6" ht="15" customHeight="1" x14ac:dyDescent="0.3">
      <c r="A32" s="19" t="s">
        <v>21</v>
      </c>
      <c r="B32" s="31">
        <v>1200000</v>
      </c>
      <c r="C32" s="31">
        <v>1200000</v>
      </c>
      <c r="D32" s="32">
        <f>'Ejecucion '!B31</f>
        <v>0</v>
      </c>
      <c r="E32" s="32">
        <v>0</v>
      </c>
      <c r="F32" s="32">
        <f>'Ejecucion '!D31</f>
        <v>0</v>
      </c>
    </row>
    <row r="33" spans="1:6" ht="15" customHeight="1" x14ac:dyDescent="0.3">
      <c r="A33" s="19" t="s">
        <v>22</v>
      </c>
      <c r="B33" s="31">
        <v>9600000</v>
      </c>
      <c r="C33" s="31">
        <v>9600000</v>
      </c>
      <c r="D33" s="32">
        <f>'Ejecucion '!B32</f>
        <v>0</v>
      </c>
      <c r="E33" s="32">
        <v>0</v>
      </c>
      <c r="F33" s="32">
        <f>'Ejecucion '!D32</f>
        <v>0</v>
      </c>
    </row>
    <row r="34" spans="1:6" ht="15" customHeight="1" x14ac:dyDescent="0.3">
      <c r="A34" s="19" t="s">
        <v>23</v>
      </c>
      <c r="B34" s="32">
        <v>0</v>
      </c>
      <c r="C34" s="32">
        <v>0</v>
      </c>
      <c r="D34" s="32">
        <f>'Ejecucion '!B33</f>
        <v>0</v>
      </c>
      <c r="E34" s="32">
        <v>0</v>
      </c>
      <c r="F34" s="32">
        <f>'Ejecucion '!D33</f>
        <v>0</v>
      </c>
    </row>
    <row r="35" spans="1:6" ht="15" customHeight="1" x14ac:dyDescent="0.3">
      <c r="A35" s="19" t="s">
        <v>24</v>
      </c>
      <c r="B35" s="31">
        <v>43300000</v>
      </c>
      <c r="C35" s="31">
        <v>43300000</v>
      </c>
      <c r="D35" s="32">
        <f>'Ejecucion '!D34</f>
        <v>3000.64</v>
      </c>
      <c r="E35" s="32">
        <v>0</v>
      </c>
      <c r="F35" s="32">
        <f>'Ejecucion '!D34</f>
        <v>3000.64</v>
      </c>
    </row>
    <row r="36" spans="1:6" ht="15" customHeight="1" x14ac:dyDescent="0.3">
      <c r="A36" s="19" t="s">
        <v>25</v>
      </c>
      <c r="B36" s="32">
        <v>0</v>
      </c>
      <c r="C36" s="32">
        <v>0</v>
      </c>
      <c r="D36" s="32">
        <f>'Ejecucion '!B35</f>
        <v>0</v>
      </c>
      <c r="E36" s="32">
        <v>0</v>
      </c>
      <c r="F36" s="32">
        <f>'Ejecucion '!D35</f>
        <v>0</v>
      </c>
    </row>
    <row r="37" spans="1:6" ht="15" customHeight="1" x14ac:dyDescent="0.3">
      <c r="A37" s="19" t="s">
        <v>26</v>
      </c>
      <c r="B37" s="31">
        <v>18610189</v>
      </c>
      <c r="C37" s="31">
        <v>18610189</v>
      </c>
      <c r="D37" s="32">
        <f>'Ejecucion '!B36</f>
        <v>53003.68</v>
      </c>
      <c r="E37" s="32">
        <v>0</v>
      </c>
      <c r="F37" s="32">
        <f>'Ejecucion '!D36</f>
        <v>53003.68</v>
      </c>
    </row>
    <row r="38" spans="1:6" ht="15" customHeight="1" x14ac:dyDescent="0.3">
      <c r="A38" s="18" t="s">
        <v>27</v>
      </c>
      <c r="B38" s="34">
        <f>SUM(B39:B46)</f>
        <v>2400000</v>
      </c>
      <c r="C38" s="34">
        <f t="shared" ref="C38:E38" si="2">SUM(C39:C46)</f>
        <v>2400000</v>
      </c>
      <c r="D38" s="30">
        <f>'Ejecucion '!B37</f>
        <v>0</v>
      </c>
      <c r="E38" s="34">
        <f t="shared" si="2"/>
        <v>0</v>
      </c>
      <c r="F38" s="30">
        <f>'Ejecucion '!D37</f>
        <v>0</v>
      </c>
    </row>
    <row r="39" spans="1:6" ht="15" customHeight="1" x14ac:dyDescent="0.3">
      <c r="A39" s="19" t="s">
        <v>28</v>
      </c>
      <c r="B39" s="31">
        <v>2400000</v>
      </c>
      <c r="C39" s="31">
        <v>2400000</v>
      </c>
      <c r="D39" s="32">
        <f>'Ejecucion '!B38</f>
        <v>0</v>
      </c>
      <c r="E39" s="32">
        <v>0</v>
      </c>
      <c r="F39" s="32">
        <f>'Ejecucion '!D38</f>
        <v>0</v>
      </c>
    </row>
    <row r="40" spans="1:6" ht="15" customHeight="1" x14ac:dyDescent="0.3">
      <c r="A40" s="19" t="s">
        <v>29</v>
      </c>
      <c r="B40" s="32">
        <v>0</v>
      </c>
      <c r="C40" s="32">
        <v>0</v>
      </c>
      <c r="D40" s="32">
        <f>'Ejecucion '!B39</f>
        <v>0</v>
      </c>
      <c r="E40" s="32">
        <v>0</v>
      </c>
      <c r="F40" s="32">
        <f>'Ejecucion '!D39</f>
        <v>0</v>
      </c>
    </row>
    <row r="41" spans="1:6" ht="15" customHeight="1" x14ac:dyDescent="0.3">
      <c r="A41" s="19" t="s">
        <v>30</v>
      </c>
      <c r="B41" s="32">
        <v>0</v>
      </c>
      <c r="C41" s="32">
        <v>0</v>
      </c>
      <c r="D41" s="32">
        <f>'Ejecucion '!B40</f>
        <v>0</v>
      </c>
      <c r="E41" s="32">
        <v>0</v>
      </c>
      <c r="F41" s="32">
        <f>'Ejecucion '!D40</f>
        <v>0</v>
      </c>
    </row>
    <row r="42" spans="1:6" ht="15" customHeight="1" x14ac:dyDescent="0.3">
      <c r="A42" s="19" t="s">
        <v>31</v>
      </c>
      <c r="B42" s="32">
        <v>0</v>
      </c>
      <c r="C42" s="32">
        <v>0</v>
      </c>
      <c r="D42" s="32">
        <f>'Ejecucion '!B41</f>
        <v>0</v>
      </c>
      <c r="E42" s="32">
        <v>0</v>
      </c>
      <c r="F42" s="32">
        <f>'Ejecucion '!D41</f>
        <v>0</v>
      </c>
    </row>
    <row r="43" spans="1:6" ht="15" customHeight="1" x14ac:dyDescent="0.3">
      <c r="A43" s="19" t="s">
        <v>32</v>
      </c>
      <c r="B43" s="32">
        <v>0</v>
      </c>
      <c r="C43" s="32">
        <v>0</v>
      </c>
      <c r="D43" s="32">
        <f>'Ejecucion '!B42</f>
        <v>0</v>
      </c>
      <c r="E43" s="32">
        <v>0</v>
      </c>
      <c r="F43" s="32">
        <f>'Ejecucion '!D42</f>
        <v>0</v>
      </c>
    </row>
    <row r="44" spans="1:6" ht="15" customHeight="1" x14ac:dyDescent="0.3">
      <c r="A44" s="19" t="s">
        <v>33</v>
      </c>
      <c r="B44" s="32">
        <v>0</v>
      </c>
      <c r="C44" s="32">
        <v>0</v>
      </c>
      <c r="D44" s="32">
        <f>'Ejecucion '!B43</f>
        <v>0</v>
      </c>
      <c r="E44" s="32">
        <v>0</v>
      </c>
      <c r="F44" s="32">
        <f>'Ejecucion '!D43</f>
        <v>0</v>
      </c>
    </row>
    <row r="45" spans="1:6" ht="15" customHeight="1" x14ac:dyDescent="0.3">
      <c r="A45" s="19" t="s">
        <v>34</v>
      </c>
      <c r="B45" s="32">
        <v>0</v>
      </c>
      <c r="C45" s="32">
        <v>0</v>
      </c>
      <c r="D45" s="32">
        <f>'Ejecucion '!B44</f>
        <v>0</v>
      </c>
      <c r="E45" s="32">
        <v>0</v>
      </c>
      <c r="F45" s="32">
        <f>'Ejecucion '!D44</f>
        <v>0</v>
      </c>
    </row>
    <row r="46" spans="1:6" ht="15" customHeight="1" x14ac:dyDescent="0.3">
      <c r="A46" s="19" t="s">
        <v>35</v>
      </c>
      <c r="B46" s="32">
        <v>0</v>
      </c>
      <c r="C46" s="32">
        <v>0</v>
      </c>
      <c r="D46" s="32">
        <f>'Ejecucion '!B45</f>
        <v>0</v>
      </c>
      <c r="E46" s="32">
        <v>0</v>
      </c>
      <c r="F46" s="32">
        <f>'Ejecucion '!D45</f>
        <v>0</v>
      </c>
    </row>
    <row r="47" spans="1:6" ht="15" customHeight="1" x14ac:dyDescent="0.3">
      <c r="A47" s="18" t="s">
        <v>36</v>
      </c>
      <c r="B47" s="30">
        <f>SUM(B48:B53)</f>
        <v>0</v>
      </c>
      <c r="C47" s="30">
        <v>0</v>
      </c>
      <c r="D47" s="30">
        <f>'Ejecucion '!B46</f>
        <v>0</v>
      </c>
      <c r="E47" s="30">
        <f>'Ejecucion '!C46</f>
        <v>0</v>
      </c>
      <c r="F47" s="30">
        <f>'Ejecucion '!D46</f>
        <v>0</v>
      </c>
    </row>
    <row r="48" spans="1:6" ht="15" customHeight="1" x14ac:dyDescent="0.3">
      <c r="A48" s="19" t="s">
        <v>37</v>
      </c>
      <c r="B48" s="32">
        <v>0</v>
      </c>
      <c r="C48" s="32">
        <v>0</v>
      </c>
      <c r="D48" s="32">
        <f>'Ejecucion '!B47</f>
        <v>0</v>
      </c>
      <c r="E48" s="32">
        <v>0</v>
      </c>
      <c r="F48" s="32">
        <f>'Ejecucion '!D47</f>
        <v>0</v>
      </c>
    </row>
    <row r="49" spans="1:6" ht="15" customHeight="1" x14ac:dyDescent="0.3">
      <c r="A49" s="19" t="s">
        <v>38</v>
      </c>
      <c r="B49" s="32">
        <v>0</v>
      </c>
      <c r="C49" s="32">
        <v>0</v>
      </c>
      <c r="D49" s="32">
        <f>'Ejecucion '!B48</f>
        <v>0</v>
      </c>
      <c r="E49" s="32">
        <v>0</v>
      </c>
      <c r="F49" s="32">
        <f>'Ejecucion '!D48</f>
        <v>0</v>
      </c>
    </row>
    <row r="50" spans="1:6" ht="15" customHeight="1" x14ac:dyDescent="0.3">
      <c r="A50" s="19" t="s">
        <v>39</v>
      </c>
      <c r="B50" s="32">
        <v>0</v>
      </c>
      <c r="C50" s="32">
        <v>0</v>
      </c>
      <c r="D50" s="32">
        <f>'Ejecucion '!B49</f>
        <v>0</v>
      </c>
      <c r="E50" s="32">
        <v>0</v>
      </c>
      <c r="F50" s="32">
        <f>'Ejecucion '!D49</f>
        <v>0</v>
      </c>
    </row>
    <row r="51" spans="1:6" ht="15" customHeight="1" x14ac:dyDescent="0.3">
      <c r="A51" s="19" t="s">
        <v>40</v>
      </c>
      <c r="B51" s="32">
        <v>0</v>
      </c>
      <c r="C51" s="32">
        <v>0</v>
      </c>
      <c r="D51" s="32">
        <f>'Ejecucion '!B50</f>
        <v>0</v>
      </c>
      <c r="E51" s="32">
        <v>0</v>
      </c>
      <c r="F51" s="32">
        <f>'Ejecucion '!D50</f>
        <v>0</v>
      </c>
    </row>
    <row r="52" spans="1:6" ht="15" customHeight="1" x14ac:dyDescent="0.3">
      <c r="A52" s="19" t="s">
        <v>41</v>
      </c>
      <c r="B52" s="32">
        <v>0</v>
      </c>
      <c r="C52" s="32">
        <v>0</v>
      </c>
      <c r="D52" s="32">
        <f>'Ejecucion '!B51</f>
        <v>0</v>
      </c>
      <c r="E52" s="32">
        <v>0</v>
      </c>
      <c r="F52" s="32">
        <f>'Ejecucion '!D51</f>
        <v>0</v>
      </c>
    </row>
    <row r="53" spans="1:6" ht="15" customHeight="1" x14ac:dyDescent="0.3">
      <c r="A53" s="19" t="s">
        <v>42</v>
      </c>
      <c r="B53" s="32">
        <v>0</v>
      </c>
      <c r="C53" s="32">
        <v>0</v>
      </c>
      <c r="D53" s="32">
        <f>'Ejecucion '!B52</f>
        <v>0</v>
      </c>
      <c r="E53" s="32">
        <v>0</v>
      </c>
      <c r="F53" s="32">
        <f>'Ejecucion '!D52</f>
        <v>0</v>
      </c>
    </row>
    <row r="54" spans="1:6" ht="15" customHeight="1" x14ac:dyDescent="0.3">
      <c r="A54" s="18" t="s">
        <v>43</v>
      </c>
      <c r="B54" s="30">
        <f>SUM(B55:B63)</f>
        <v>16440000</v>
      </c>
      <c r="C54" s="30">
        <f t="shared" ref="C54:E54" si="3">SUM(C55:C63)</f>
        <v>16440000</v>
      </c>
      <c r="D54" s="30">
        <f>'Ejecucion '!B53</f>
        <v>0</v>
      </c>
      <c r="E54" s="30">
        <f t="shared" si="3"/>
        <v>0</v>
      </c>
      <c r="F54" s="30">
        <f>'Ejecucion '!D53</f>
        <v>0</v>
      </c>
    </row>
    <row r="55" spans="1:6" ht="15" customHeight="1" x14ac:dyDescent="0.3">
      <c r="A55" s="19" t="s">
        <v>44</v>
      </c>
      <c r="B55" s="31">
        <v>11400000</v>
      </c>
      <c r="C55" s="31">
        <v>11400000</v>
      </c>
      <c r="D55" s="32">
        <f>'Ejecucion '!B54</f>
        <v>0</v>
      </c>
      <c r="E55" s="32">
        <v>0</v>
      </c>
      <c r="F55" s="32">
        <f>'Ejecucion '!D54</f>
        <v>0</v>
      </c>
    </row>
    <row r="56" spans="1:6" ht="15" customHeight="1" x14ac:dyDescent="0.3">
      <c r="A56" s="19" t="s">
        <v>45</v>
      </c>
      <c r="B56" s="31">
        <v>960000</v>
      </c>
      <c r="C56" s="31">
        <v>960000</v>
      </c>
      <c r="D56" s="32">
        <f>'Ejecucion '!B55</f>
        <v>0</v>
      </c>
      <c r="E56" s="32">
        <v>0</v>
      </c>
      <c r="F56" s="32">
        <f>'Ejecucion '!D55</f>
        <v>0</v>
      </c>
    </row>
    <row r="57" spans="1:6" ht="15" customHeight="1" x14ac:dyDescent="0.3">
      <c r="A57" s="19" t="s">
        <v>46</v>
      </c>
      <c r="B57" s="32">
        <v>0</v>
      </c>
      <c r="C57" s="32">
        <v>0</v>
      </c>
      <c r="D57" s="32">
        <f>'Ejecucion '!B56</f>
        <v>0</v>
      </c>
      <c r="E57" s="32">
        <v>0</v>
      </c>
      <c r="F57" s="32">
        <f>'Ejecucion '!D56</f>
        <v>0</v>
      </c>
    </row>
    <row r="58" spans="1:6" ht="15" customHeight="1" x14ac:dyDescent="0.3">
      <c r="A58" s="19" t="s">
        <v>47</v>
      </c>
      <c r="B58" s="32">
        <v>0</v>
      </c>
      <c r="C58" s="32">
        <v>0</v>
      </c>
      <c r="D58" s="32">
        <f>'Ejecucion '!B57</f>
        <v>0</v>
      </c>
      <c r="E58" s="32">
        <v>0</v>
      </c>
      <c r="F58" s="32">
        <f>'Ejecucion '!D57</f>
        <v>0</v>
      </c>
    </row>
    <row r="59" spans="1:6" ht="15" customHeight="1" x14ac:dyDescent="0.3">
      <c r="A59" s="19" t="s">
        <v>48</v>
      </c>
      <c r="B59" s="31">
        <v>2880000</v>
      </c>
      <c r="C59" s="31">
        <v>2880000</v>
      </c>
      <c r="D59" s="32">
        <f>'Ejecucion '!B58</f>
        <v>0</v>
      </c>
      <c r="E59" s="32">
        <v>0</v>
      </c>
      <c r="F59" s="32">
        <f>'Ejecucion '!D58</f>
        <v>0</v>
      </c>
    </row>
    <row r="60" spans="1:6" ht="15" customHeight="1" x14ac:dyDescent="0.3">
      <c r="A60" s="19" t="s">
        <v>49</v>
      </c>
      <c r="B60" s="32">
        <v>0</v>
      </c>
      <c r="C60" s="32">
        <v>0</v>
      </c>
      <c r="D60" s="32">
        <f>'Ejecucion '!B59</f>
        <v>0</v>
      </c>
      <c r="E60" s="32">
        <v>0</v>
      </c>
      <c r="F60" s="32">
        <f>'Ejecucion '!D59</f>
        <v>0</v>
      </c>
    </row>
    <row r="61" spans="1:6" ht="15" customHeight="1" x14ac:dyDescent="0.3">
      <c r="A61" s="19" t="s">
        <v>50</v>
      </c>
      <c r="B61" s="32">
        <v>0</v>
      </c>
      <c r="C61" s="32">
        <v>0</v>
      </c>
      <c r="D61" s="32">
        <f>'Ejecucion '!B60</f>
        <v>0</v>
      </c>
      <c r="E61" s="32">
        <v>0</v>
      </c>
      <c r="F61" s="32">
        <f>'Ejecucion '!D60</f>
        <v>0</v>
      </c>
    </row>
    <row r="62" spans="1:6" ht="15" customHeight="1" x14ac:dyDescent="0.3">
      <c r="A62" s="19" t="s">
        <v>51</v>
      </c>
      <c r="B62" s="31">
        <v>1200000</v>
      </c>
      <c r="C62" s="31">
        <v>1200000</v>
      </c>
      <c r="D62" s="32">
        <f>'Ejecucion '!B61</f>
        <v>0</v>
      </c>
      <c r="E62" s="32">
        <v>0</v>
      </c>
      <c r="F62" s="32">
        <f>'Ejecucion '!D61</f>
        <v>0</v>
      </c>
    </row>
    <row r="63" spans="1:6" ht="15" customHeight="1" x14ac:dyDescent="0.3">
      <c r="A63" s="19" t="s">
        <v>52</v>
      </c>
      <c r="B63" s="32">
        <v>0</v>
      </c>
      <c r="C63" s="32">
        <v>0</v>
      </c>
      <c r="D63" s="32">
        <f>'Ejecucion '!B62</f>
        <v>0</v>
      </c>
      <c r="E63" s="32">
        <v>0</v>
      </c>
      <c r="F63" s="32">
        <f>'Ejecucion '!D62</f>
        <v>0</v>
      </c>
    </row>
    <row r="64" spans="1:6" ht="15" customHeight="1" x14ac:dyDescent="0.3">
      <c r="A64" s="18" t="s">
        <v>53</v>
      </c>
      <c r="B64" s="30">
        <f>SUM(B65:B68)</f>
        <v>0</v>
      </c>
      <c r="C64" s="30">
        <f t="shared" ref="C64:E64" si="4">SUM(C65:C68)</f>
        <v>0</v>
      </c>
      <c r="D64" s="30">
        <f>'Ejecucion '!B63</f>
        <v>0</v>
      </c>
      <c r="E64" s="30">
        <f t="shared" si="4"/>
        <v>0</v>
      </c>
      <c r="F64" s="30">
        <f>'Ejecucion '!D63</f>
        <v>0</v>
      </c>
    </row>
    <row r="65" spans="1:6" ht="15" customHeight="1" x14ac:dyDescent="0.3">
      <c r="A65" s="19" t="s">
        <v>54</v>
      </c>
      <c r="B65" s="32">
        <v>0</v>
      </c>
      <c r="C65" s="32">
        <v>0</v>
      </c>
      <c r="D65" s="32">
        <f>'Ejecucion '!B64</f>
        <v>0</v>
      </c>
      <c r="E65" s="32">
        <v>0</v>
      </c>
      <c r="F65" s="32">
        <f>'Ejecucion '!D64</f>
        <v>0</v>
      </c>
    </row>
    <row r="66" spans="1:6" ht="18" customHeight="1" x14ac:dyDescent="0.3">
      <c r="A66" s="19" t="s">
        <v>55</v>
      </c>
      <c r="B66" s="32">
        <v>0</v>
      </c>
      <c r="C66" s="32">
        <v>0</v>
      </c>
      <c r="D66" s="32">
        <f>'Ejecucion '!B65</f>
        <v>0</v>
      </c>
      <c r="E66" s="32">
        <v>0</v>
      </c>
      <c r="F66" s="32">
        <f>'Ejecucion '!D65</f>
        <v>0</v>
      </c>
    </row>
    <row r="67" spans="1:6" ht="15" customHeight="1" x14ac:dyDescent="0.3">
      <c r="A67" s="19" t="s">
        <v>56</v>
      </c>
      <c r="B67" s="32">
        <v>0</v>
      </c>
      <c r="C67" s="32">
        <v>0</v>
      </c>
      <c r="D67" s="32">
        <f>'Ejecucion '!B66</f>
        <v>0</v>
      </c>
      <c r="E67" s="32">
        <v>0</v>
      </c>
      <c r="F67" s="32">
        <f>'Ejecucion '!D66</f>
        <v>0</v>
      </c>
    </row>
    <row r="68" spans="1:6" ht="15" customHeight="1" x14ac:dyDescent="0.3">
      <c r="A68" s="19" t="s">
        <v>80</v>
      </c>
      <c r="B68" s="32">
        <v>0</v>
      </c>
      <c r="C68" s="32">
        <v>0</v>
      </c>
      <c r="D68" s="32">
        <f>'Ejecucion '!B67</f>
        <v>0</v>
      </c>
      <c r="E68" s="32">
        <v>0</v>
      </c>
      <c r="F68" s="32">
        <f>'Ejecucion '!D67</f>
        <v>0</v>
      </c>
    </row>
    <row r="69" spans="1:6" ht="15" customHeight="1" x14ac:dyDescent="0.3">
      <c r="A69" s="18" t="s">
        <v>57</v>
      </c>
      <c r="B69" s="30">
        <f>SUM(B70:B71)</f>
        <v>0</v>
      </c>
      <c r="C69" s="30">
        <f t="shared" ref="C69:E69" si="5">SUM(C70:C71)</f>
        <v>0</v>
      </c>
      <c r="D69" s="30">
        <f>'Ejecucion '!B68</f>
        <v>0</v>
      </c>
      <c r="E69" s="30">
        <f t="shared" si="5"/>
        <v>0</v>
      </c>
      <c r="F69" s="30">
        <f>'Ejecucion '!D68</f>
        <v>0</v>
      </c>
    </row>
    <row r="70" spans="1:6" ht="15" customHeight="1" x14ac:dyDescent="0.3">
      <c r="A70" s="19" t="s">
        <v>58</v>
      </c>
      <c r="B70" s="32">
        <v>0</v>
      </c>
      <c r="C70" s="32">
        <v>0</v>
      </c>
      <c r="D70" s="32">
        <f>'Ejecucion '!B69</f>
        <v>0</v>
      </c>
      <c r="E70" s="32">
        <v>0</v>
      </c>
      <c r="F70" s="32">
        <f>'Ejecucion '!D69</f>
        <v>0</v>
      </c>
    </row>
    <row r="71" spans="1:6" ht="15" customHeight="1" x14ac:dyDescent="0.3">
      <c r="A71" s="19" t="s">
        <v>59</v>
      </c>
      <c r="B71" s="32">
        <v>0</v>
      </c>
      <c r="C71" s="32">
        <v>0</v>
      </c>
      <c r="D71" s="32">
        <f>'Ejecucion '!B70</f>
        <v>0</v>
      </c>
      <c r="E71" s="32">
        <v>0</v>
      </c>
      <c r="F71" s="32">
        <f>'Ejecucion '!D70</f>
        <v>0</v>
      </c>
    </row>
    <row r="72" spans="1:6" ht="15" customHeight="1" x14ac:dyDescent="0.3">
      <c r="A72" s="18" t="s">
        <v>60</v>
      </c>
      <c r="B72" s="30">
        <f>SUM(B73:B75)</f>
        <v>2400000</v>
      </c>
      <c r="C72" s="30">
        <f t="shared" ref="C72:E72" si="6">SUM(C73:C75)</f>
        <v>2400000</v>
      </c>
      <c r="D72" s="30">
        <f>'Ejecucion '!B71</f>
        <v>0</v>
      </c>
      <c r="E72" s="30">
        <f t="shared" si="6"/>
        <v>0</v>
      </c>
      <c r="F72" s="30">
        <f>'Ejecucion '!D71</f>
        <v>0</v>
      </c>
    </row>
    <row r="73" spans="1:6" ht="15" customHeight="1" x14ac:dyDescent="0.3">
      <c r="A73" s="19" t="s">
        <v>61</v>
      </c>
      <c r="B73" s="31">
        <v>2400000</v>
      </c>
      <c r="C73" s="31">
        <v>2400000</v>
      </c>
      <c r="D73" s="31">
        <f>'Ejecucion '!B72</f>
        <v>0</v>
      </c>
      <c r="E73" s="35">
        <v>0</v>
      </c>
      <c r="F73" s="32">
        <f>'Ejecucion '!D72</f>
        <v>0</v>
      </c>
    </row>
    <row r="74" spans="1:6" ht="15" customHeight="1" x14ac:dyDescent="0.3">
      <c r="A74" s="19" t="s">
        <v>62</v>
      </c>
      <c r="B74" s="35">
        <v>0</v>
      </c>
      <c r="C74" s="35">
        <v>0</v>
      </c>
      <c r="D74" s="35">
        <f>'Ejecucion '!B73</f>
        <v>0</v>
      </c>
      <c r="E74" s="35">
        <v>0</v>
      </c>
      <c r="F74" s="32">
        <f>'Ejecucion '!D73</f>
        <v>0</v>
      </c>
    </row>
    <row r="75" spans="1:6" ht="15" customHeight="1" x14ac:dyDescent="0.3">
      <c r="A75" s="19" t="s">
        <v>63</v>
      </c>
      <c r="B75" s="35">
        <v>0</v>
      </c>
      <c r="C75" s="35">
        <v>0</v>
      </c>
      <c r="D75" s="35">
        <f>'Ejecucion '!B74</f>
        <v>0</v>
      </c>
      <c r="E75" s="35">
        <v>0</v>
      </c>
      <c r="F75" s="32">
        <f>'Ejecucion '!D74</f>
        <v>0</v>
      </c>
    </row>
    <row r="76" spans="1:6" ht="15" customHeight="1" x14ac:dyDescent="0.3">
      <c r="A76" s="18" t="s">
        <v>66</v>
      </c>
      <c r="B76" s="36">
        <f>B77</f>
        <v>0</v>
      </c>
      <c r="C76" s="36">
        <f t="shared" ref="C76:E76" si="7">C77</f>
        <v>0</v>
      </c>
      <c r="D76" s="36">
        <f>'Ejecucion '!B75</f>
        <v>377400130.27999997</v>
      </c>
      <c r="E76" s="36">
        <f t="shared" si="7"/>
        <v>0</v>
      </c>
      <c r="F76" s="30">
        <v>0</v>
      </c>
    </row>
    <row r="77" spans="1:6" ht="16.5" x14ac:dyDescent="0.3">
      <c r="A77" s="18" t="s">
        <v>67</v>
      </c>
      <c r="B77" s="30">
        <f>SUM(B78:B79)</f>
        <v>0</v>
      </c>
      <c r="C77" s="30">
        <f t="shared" ref="C77:E77" si="8">SUM(C78:C79)</f>
        <v>0</v>
      </c>
      <c r="D77" s="30">
        <f>'Ejecucion '!B76</f>
        <v>377400130.27999997</v>
      </c>
      <c r="E77" s="30">
        <f t="shared" si="8"/>
        <v>0</v>
      </c>
      <c r="F77" s="30">
        <v>0</v>
      </c>
    </row>
    <row r="78" spans="1:6" ht="15" customHeight="1" x14ac:dyDescent="0.3">
      <c r="A78" s="19" t="s">
        <v>68</v>
      </c>
      <c r="B78" s="32">
        <v>0</v>
      </c>
      <c r="C78" s="32">
        <v>0</v>
      </c>
      <c r="D78" s="32">
        <f>'Ejecucion '!B77</f>
        <v>377400130.27999997</v>
      </c>
      <c r="E78" s="32">
        <v>0</v>
      </c>
      <c r="F78" s="32">
        <v>0</v>
      </c>
    </row>
    <row r="79" spans="1:6" ht="15" customHeight="1" x14ac:dyDescent="0.3">
      <c r="A79" s="19" t="s">
        <v>69</v>
      </c>
      <c r="B79" s="32">
        <v>0</v>
      </c>
      <c r="C79" s="32">
        <v>0</v>
      </c>
      <c r="D79" s="32">
        <f>'Ejecucion '!B78</f>
        <v>0</v>
      </c>
      <c r="E79" s="32">
        <v>0</v>
      </c>
      <c r="F79" s="32">
        <f>'Ejecucion '!D78</f>
        <v>0</v>
      </c>
    </row>
    <row r="80" spans="1:6" ht="15" customHeight="1" x14ac:dyDescent="0.3">
      <c r="A80" s="18" t="s">
        <v>70</v>
      </c>
      <c r="B80" s="30">
        <f>SUM(B81:B82)</f>
        <v>60000000</v>
      </c>
      <c r="C80" s="30">
        <f t="shared" ref="C80:E80" si="9">SUM(C81:C82)</f>
        <v>60000000</v>
      </c>
      <c r="D80" s="30">
        <f>'Ejecucion '!B79</f>
        <v>0</v>
      </c>
      <c r="E80" s="30">
        <f t="shared" si="9"/>
        <v>0</v>
      </c>
      <c r="F80" s="30">
        <f>'Ejecucion '!D79</f>
        <v>0</v>
      </c>
    </row>
    <row r="81" spans="1:6" ht="15" customHeight="1" x14ac:dyDescent="0.3">
      <c r="A81" s="19" t="s">
        <v>71</v>
      </c>
      <c r="B81" s="31">
        <v>60000000</v>
      </c>
      <c r="C81" s="31">
        <v>60000000</v>
      </c>
      <c r="D81" s="31">
        <f>'Ejecucion '!B80</f>
        <v>0</v>
      </c>
      <c r="E81" s="32">
        <v>0</v>
      </c>
      <c r="F81" s="32">
        <f>'Ejecucion '!D80</f>
        <v>0</v>
      </c>
    </row>
    <row r="82" spans="1:6" ht="15" customHeight="1" x14ac:dyDescent="0.3">
      <c r="A82" s="19" t="s">
        <v>72</v>
      </c>
      <c r="B82" s="32">
        <v>0</v>
      </c>
      <c r="C82" s="32">
        <v>0</v>
      </c>
      <c r="D82" s="32">
        <f>'Ejecucion '!B81</f>
        <v>0</v>
      </c>
      <c r="E82" s="32">
        <v>0</v>
      </c>
      <c r="F82" s="32">
        <f>'Ejecucion '!D81</f>
        <v>0</v>
      </c>
    </row>
    <row r="83" spans="1:6" ht="15" customHeight="1" x14ac:dyDescent="0.3">
      <c r="A83" s="18" t="s">
        <v>73</v>
      </c>
      <c r="B83" s="30">
        <f>B84</f>
        <v>0</v>
      </c>
      <c r="C83" s="30">
        <f t="shared" ref="C83:E83" si="10">C84</f>
        <v>0</v>
      </c>
      <c r="D83" s="30">
        <f>'Ejecucion '!B82</f>
        <v>0</v>
      </c>
      <c r="E83" s="30">
        <f t="shared" si="10"/>
        <v>0</v>
      </c>
      <c r="F83" s="30">
        <f>'Ejecucion '!D82</f>
        <v>0</v>
      </c>
    </row>
    <row r="84" spans="1:6" ht="15" customHeight="1" x14ac:dyDescent="0.3">
      <c r="A84" s="19" t="s">
        <v>74</v>
      </c>
      <c r="B84" s="32">
        <v>0</v>
      </c>
      <c r="C84" s="32">
        <v>0</v>
      </c>
      <c r="D84" s="32">
        <f>'Ejecucion '!B83</f>
        <v>0</v>
      </c>
      <c r="E84" s="32">
        <v>0</v>
      </c>
      <c r="F84" s="32">
        <f>'Ejecucion '!D83</f>
        <v>0</v>
      </c>
    </row>
    <row r="85" spans="1:6" ht="15" customHeight="1" x14ac:dyDescent="0.3">
      <c r="A85" s="20" t="s">
        <v>64</v>
      </c>
      <c r="B85" s="37">
        <f>B12+B18+B28+B38+B54+B72+B80+B76+B69+B64+B47</f>
        <v>1350000000</v>
      </c>
      <c r="C85" s="37">
        <f t="shared" ref="C85" si="11">C12+C18+C28+C38+C54+C72+C80+C76+C69+C64+C47</f>
        <v>1684500000</v>
      </c>
      <c r="D85" s="37">
        <f>'Ejecucion '!B84</f>
        <v>480574212.75</v>
      </c>
      <c r="E85" s="48">
        <f>E12+E18+E28+E38+E54+E72+E80+E76+E69+E64+E47</f>
        <v>316101411.47000003</v>
      </c>
      <c r="F85" s="37">
        <f>'Ejecucion '!D84</f>
        <v>419275493.94</v>
      </c>
    </row>
    <row r="86" spans="1:6" ht="15" customHeight="1" x14ac:dyDescent="0.3">
      <c r="A86" s="21" t="s">
        <v>85</v>
      </c>
    </row>
    <row r="87" spans="1:6" ht="15" customHeight="1" x14ac:dyDescent="0.3">
      <c r="C87" s="12"/>
      <c r="F87" s="12"/>
    </row>
    <row r="88" spans="1:6" ht="15" customHeight="1" x14ac:dyDescent="0.3">
      <c r="C88" s="12"/>
    </row>
    <row r="89" spans="1:6" ht="18" customHeight="1" x14ac:dyDescent="0.3">
      <c r="D89" s="22"/>
      <c r="F89" s="12"/>
    </row>
    <row r="90" spans="1:6" ht="18" customHeight="1" x14ac:dyDescent="0.3"/>
    <row r="91" spans="1:6" ht="18" customHeight="1" x14ac:dyDescent="0.3">
      <c r="A91" s="23"/>
    </row>
    <row r="92" spans="1:6" ht="18" customHeight="1" x14ac:dyDescent="0.3">
      <c r="A92" s="23"/>
      <c r="C92" s="24"/>
      <c r="D92" s="24"/>
      <c r="E92" s="24"/>
    </row>
    <row r="93" spans="1:6" ht="18" customHeight="1" x14ac:dyDescent="0.3">
      <c r="A93" s="25"/>
    </row>
    <row r="94" spans="1:6" ht="18" customHeight="1" x14ac:dyDescent="0.3">
      <c r="C94" s="26"/>
      <c r="D94" s="26"/>
      <c r="E94" s="26"/>
    </row>
    <row r="95" spans="1:6" ht="18" customHeight="1" x14ac:dyDescent="0.3">
      <c r="A95" s="27"/>
      <c r="F95" s="28"/>
    </row>
    <row r="96" spans="1:6" ht="18" customHeight="1" x14ac:dyDescent="0.3">
      <c r="A96" s="29"/>
      <c r="F96" s="29"/>
    </row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</sheetData>
  <mergeCells count="9">
    <mergeCell ref="A9:A10"/>
    <mergeCell ref="B9:B10"/>
    <mergeCell ref="C9:C10"/>
    <mergeCell ref="D9:F9"/>
    <mergeCell ref="A3:F3"/>
    <mergeCell ref="A4:F4"/>
    <mergeCell ref="A5:F5"/>
    <mergeCell ref="A6:F6"/>
    <mergeCell ref="A7:F7"/>
  </mergeCells>
  <printOptions horizontalCentered="1" verticalCentered="1"/>
  <pageMargins left="0" right="0.11811023622047245" top="0" bottom="0" header="0.11811023622047245" footer="0"/>
  <pageSetup paperSize="5" scale="62" orientation="portrait" r:id="rId1"/>
  <rowBreaks count="1" manualBreakCount="1">
    <brk id="53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Ejecucion </vt:lpstr>
      <vt:lpstr>P1 Presupuesto Aprobado-Ejec</vt:lpstr>
      <vt:lpstr>'Ejecucion '!Área_de_impresión</vt:lpstr>
      <vt:lpstr>'P1 Presupuesto Aprobado-Ejec'!Área_de_impresión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Eufemina Mota Mercedes</cp:lastModifiedBy>
  <cp:lastPrinted>2025-03-18T12:45:10Z</cp:lastPrinted>
  <dcterms:created xsi:type="dcterms:W3CDTF">2021-07-29T18:58:50Z</dcterms:created>
  <dcterms:modified xsi:type="dcterms:W3CDTF">2025-03-18T18:07:13Z</dcterms:modified>
</cp:coreProperties>
</file>