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1 Presupuesto Aprobado-Ejec" sheetId="1" r:id="rId4"/>
    <sheet state="visible" name="Ejecucion " sheetId="2" r:id="rId5"/>
  </sheets>
  <definedNames>
    <definedName hidden="1" localSheetId="1" name="_xlnm._FilterDatabase">'Ejecucion '!$A$7:$M$84</definedName>
  </definedNames>
  <calcPr/>
</workbook>
</file>

<file path=xl/sharedStrings.xml><?xml version="1.0" encoding="utf-8"?>
<sst xmlns="http://schemas.openxmlformats.org/spreadsheetml/2006/main" count="216" uniqueCount="106">
  <si>
    <t>Ministerio de Agricultura</t>
  </si>
  <si>
    <t xml:space="preserve">Instituto de Estabilización de Precios </t>
  </si>
  <si>
    <t>Año 2026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</si>
  <si>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</si>
  <si>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</si>
  <si>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</si>
  <si>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</si>
  <si>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</si>
  <si>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</si>
  <si>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</si>
  <si>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</si>
  <si>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</si>
  <si>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</si>
  <si>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</si>
  <si>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</si>
  <si>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</si>
  <si>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</si>
  <si>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</si>
  <si>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</si>
  <si>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</si>
  <si>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</si>
  <si>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</si>
  <si>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</si>
  <si>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</si>
  <si>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</si>
  <si>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</si>
  <si>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/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</si>
  <si>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</si>
  <si>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</si>
  <si>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</si>
  <si>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</si>
  <si>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</si>
  <si>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</si>
  <si>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</si>
  <si>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</si>
  <si>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</si>
  <si>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</si>
  <si>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</si>
  <si>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</si>
  <si>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</si>
  <si>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</si>
  <si>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</si>
  <si>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</si>
  <si>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</si>
  <si>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</si>
  <si>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</si>
  <si>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</si>
  <si>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</si>
  <si>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</si>
  <si>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</si>
  <si>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</si>
  <si>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</si>
  <si>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</si>
  <si>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</si>
  <si>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</si>
  <si>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</si>
  <si>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</si>
  <si>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</si>
  <si>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</si>
  <si>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</si>
  <si>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</si>
  <si>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</si>
  <si>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</si>
  <si>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</si>
  <si>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</si>
  <si>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</si>
  <si>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</si>
  <si>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</si>
  <si>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</si>
  <si>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</si>
  <si>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</si>
  <si>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</si>
  <si>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</si>
  <si>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</si>
  <si>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</si>
  <si>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</si>
  <si>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</si>
  <si>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</si>
  <si>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</si>
  <si>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</si>
  <si>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</si>
  <si>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</si>
  <si>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</si>
  <si>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</si>
  <si>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</si>
  <si>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</si>
  <si>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</si>
  <si>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</si>
  <si>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</si>
  <si>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</si>
  <si>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</si>
  <si>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</si>
  <si>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</si>
  <si>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</si>
  <si>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</si>
  <si>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</si>
  <si>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</si>
  <si>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Sistema Integrado de Gestion Financiera (Sigef)</t>
  </si>
  <si>
    <r>
      <t>Presupuesto aprobado:</t>
    </r>
    <r>
      <rPr>
        <rFont val="Times New Roman"/>
        <color rgb="FF000000"/>
        <sz val="12.0"/>
      </rPr>
      <t xml:space="preserve"> Se refiere al presupuesto aprobado en la Ley de Presupuesto General del Estado.</t>
    </r>
  </si>
  <si>
    <r>
      <t xml:space="preserve">Presupuesto modificado: </t>
    </r>
    <r>
      <rPr>
        <rFont val="Times New Roman"/>
        <color rgb="FF000000"/>
        <sz val="12.0"/>
      </rPr>
      <t>Se refiere al presupuesto aprobado en caso de que el Congreso Nacional apruebe un presupuesto complementario.</t>
    </r>
  </si>
  <si>
    <r>
      <t xml:space="preserve">Total devengado: </t>
    </r>
    <r>
      <rPr>
        <rFont val="Times New Roman"/>
        <color rgb="FF000000"/>
        <sz val="12.0"/>
      </rPr>
      <t>Son los recursos financieros que surgen con la obligación de pago por la recepción conforme de obras, bienes y servicios oportunamente contratados o, en los casos de gastos sin contraprestación, por haberse cumplido los requisitos administrativos dispuestos por el reglamento de la presente ley.</t>
    </r>
  </si>
  <si>
    <t>junio</t>
  </si>
  <si>
    <t>`</t>
  </si>
  <si>
    <r>
      <t>Presupuesto aprobado:</t>
    </r>
    <r>
      <rPr>
        <rFont val="Times New Roman"/>
        <color rgb="FF000000"/>
        <sz val="12.0"/>
      </rPr>
      <t xml:space="preserve"> Se refiere al presupuesto aprobado en la Ley de Presupuesto General del Estado.</t>
    </r>
  </si>
  <si>
    <r>
      <t xml:space="preserve">Presupuesto modificado: </t>
    </r>
    <r>
      <rPr>
        <rFont val="Times New Roman"/>
        <color rgb="FF000000"/>
        <sz val="12.0"/>
      </rPr>
      <t>Se refiere al presupuesto aprobado en caso de que el Congreso Nacional apruebe un presupuesto complementario.</t>
    </r>
  </si>
  <si>
    <r>
      <t xml:space="preserve">Total devengado: </t>
    </r>
    <r>
      <rPr>
        <rFont val="Times New Roman"/>
        <color rgb="FF000000"/>
        <sz val="12.0"/>
      </rPr>
      <t>Son los recursos financieros que surgen con la obligación de pago por la recepción conforme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</si>
</sst>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_);_(* \(#,##0\);_(* &quot;-&quot;??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#,##0.00;\(#,##0.00\)"/>
  </numFmts>
  <fonts count="10">
    <font>
      <sz val="11.0"/>
      <color rgb="FF000000"/>
      <name val="Calibri"/>
    </font>
    <font>
      <sz val="12.0"/>
      <color rgb="FF000000"/>
      <name val="Times New Roman"/>
    </font>
    <font>
      <b/>
      <sz val="14.0"/>
      <color rgb="FF000000"/>
      <name val="Times New Roman"/>
    </font>
    <font>
      <b/>
      <sz val="12.0"/>
      <color rgb="FFFFFFFF"/>
      <name val="Times New Roman"/>
    </font>
    <font/>
    <font>
      <b/>
      <sz val="12.0"/>
      <color rgb="FF000000"/>
      <name val="Times New Roman"/>
    </font>
    <font>
      <b/>
      <sz val="12.0"/>
      <name val="Times New Roman"/>
    </font>
    <font>
      <sz val="12.0"/>
      <name val="Times New Roman"/>
    </font>
    <font>
      <u/>
      <sz val="12.0"/>
      <color rgb="FF000000"/>
      <name val="Times New Roman"/>
    </font>
    <font>
      <sz val="12.0"/>
      <color rgb="FF0C0C0C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2F5496"/>
        <bgColor rgb="FF2F5496"/>
      </patternFill>
    </fill>
  </fills>
  <borders count="17">
    <border/>
    <border>
      <left style="thin">
        <color rgb="FFFFFFFF"/>
      </left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/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/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bottom style="thin">
        <color rgb="FF8EAADB"/>
      </bottom>
    </border>
    <border>
      <left/>
      <right/>
      <top style="thin">
        <color rgb="FF8EAADB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3" xfId="0" applyFont="1" applyNumberFormat="1"/>
    <xf borderId="1" fillId="0" fontId="2" numFmtId="3" xfId="0" applyAlignment="1" applyBorder="1" applyFont="1" applyNumberFormat="1">
      <alignment horizontal="center" readingOrder="1" shrinkToFit="0" vertical="center" wrapText="1"/>
    </xf>
    <xf borderId="1" fillId="0" fontId="2" numFmtId="3" xfId="0" applyAlignment="1" applyBorder="1" applyFont="1" applyNumberFormat="1">
      <alignment horizontal="center" readingOrder="1" shrinkToFit="0" vertical="top" wrapText="1"/>
    </xf>
    <xf borderId="1" fillId="0" fontId="2" numFmtId="3" xfId="0" applyAlignment="1" applyBorder="1" applyFont="1" applyNumberFormat="1">
      <alignment horizontal="center" vertical="center"/>
    </xf>
    <xf borderId="2" fillId="2" fontId="3" numFmtId="3" xfId="0" applyAlignment="1" applyBorder="1" applyFill="1" applyFont="1" applyNumberFormat="1">
      <alignment horizontal="center" vertical="center"/>
    </xf>
    <xf borderId="3" fillId="2" fontId="3" numFmtId="3" xfId="0" applyAlignment="1" applyBorder="1" applyFont="1" applyNumberFormat="1">
      <alignment horizontal="center" shrinkToFit="0" vertical="center" wrapText="1"/>
    </xf>
    <xf borderId="4" fillId="2" fontId="3" numFmtId="3" xfId="0" applyAlignment="1" applyBorder="1" applyFont="1" applyNumberFormat="1">
      <alignment horizontal="center"/>
    </xf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2" fontId="3" numFmtId="3" xfId="0" applyAlignment="1" applyBorder="1" applyFont="1" applyNumberFormat="1">
      <alignment horizontal="center" vertical="center"/>
    </xf>
    <xf borderId="10" fillId="0" fontId="5" numFmtId="3" xfId="0" applyAlignment="1" applyBorder="1" applyFont="1" applyNumberFormat="1">
      <alignment horizontal="left"/>
    </xf>
    <xf borderId="0" fillId="0" fontId="5" numFmtId="3" xfId="0" applyAlignment="1" applyFont="1" applyNumberFormat="1">
      <alignment horizontal="left"/>
    </xf>
    <xf borderId="0" fillId="0" fontId="5" numFmtId="164" xfId="0" applyFont="1" applyNumberFormat="1"/>
    <xf borderId="0" fillId="0" fontId="6" numFmtId="164" xfId="0" applyFont="1" applyNumberFormat="1"/>
    <xf borderId="0" fillId="0" fontId="1" numFmtId="3" xfId="0" applyAlignment="1" applyFont="1" applyNumberFormat="1">
      <alignment horizontal="left"/>
    </xf>
    <xf borderId="0" fillId="0" fontId="1" numFmtId="164" xfId="0" applyAlignment="1" applyFont="1" applyNumberFormat="1">
      <alignment horizontal="right"/>
    </xf>
    <xf borderId="0" fillId="0" fontId="7" numFmtId="164" xfId="0" applyFont="1" applyNumberFormat="1"/>
    <xf borderId="0" fillId="0" fontId="1" numFmtId="164" xfId="0" applyFont="1" applyNumberFormat="1"/>
    <xf borderId="11" fillId="2" fontId="3" numFmtId="3" xfId="0" applyAlignment="1" applyBorder="1" applyFont="1" applyNumberFormat="1">
      <alignment vertical="center"/>
    </xf>
    <xf borderId="11" fillId="2" fontId="3" numFmtId="164" xfId="0" applyBorder="1" applyFont="1" applyNumberFormat="1"/>
    <xf borderId="11" fillId="2" fontId="3" numFmtId="3" xfId="0" applyBorder="1" applyFont="1" applyNumberFormat="1"/>
    <xf borderId="0" fillId="0" fontId="6" numFmtId="3" xfId="0" applyAlignment="1" applyFont="1" applyNumberFormat="1">
      <alignment horizontal="center"/>
    </xf>
    <xf borderId="12" fillId="0" fontId="5" numFmtId="3" xfId="0" applyAlignment="1" applyBorder="1" applyFont="1" applyNumberFormat="1">
      <alignment horizontal="left"/>
    </xf>
    <xf borderId="13" fillId="0" fontId="4" numFmtId="0" xfId="0" applyBorder="1" applyFont="1"/>
    <xf borderId="12" fillId="0" fontId="5" numFmtId="3" xfId="0" applyAlignment="1" applyBorder="1" applyFont="1" applyNumberFormat="1">
      <alignment horizontal="left" shrinkToFit="0" wrapText="1"/>
    </xf>
    <xf borderId="0" fillId="0" fontId="8" numFmtId="3" xfId="0" applyAlignment="1" applyFont="1" applyNumberFormat="1">
      <alignment horizontal="center"/>
    </xf>
    <xf borderId="0" fillId="0" fontId="7" numFmtId="0" xfId="0" applyFont="1"/>
    <xf borderId="0" fillId="0" fontId="9" numFmtId="0" xfId="0" applyAlignment="1" applyFont="1">
      <alignment horizontal="center"/>
    </xf>
    <xf borderId="0" fillId="0" fontId="7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0" fontId="1" numFmtId="0" xfId="0" applyFont="1"/>
    <xf borderId="0" fillId="0" fontId="2" numFmtId="0" xfId="0" applyAlignment="1" applyFont="1">
      <alignment horizontal="center" readingOrder="1" shrinkToFit="0" vertical="center" wrapText="1"/>
    </xf>
    <xf borderId="0" fillId="0" fontId="2" numFmtId="0" xfId="0" applyAlignment="1" applyFont="1">
      <alignment horizontal="center" readingOrder="1" shrinkToFit="0" vertical="top" wrapText="1"/>
    </xf>
    <xf borderId="0" fillId="0" fontId="2" numFmtId="0" xfId="0" applyAlignment="1" applyFont="1">
      <alignment horizontal="center" vertical="center"/>
    </xf>
    <xf borderId="9" fillId="2" fontId="3" numFmtId="0" xfId="0" applyAlignment="1" applyBorder="1" applyFont="1">
      <alignment horizontal="center"/>
    </xf>
    <xf borderId="14" fillId="2" fontId="3" numFmtId="0" xfId="0" applyAlignment="1" applyBorder="1" applyFont="1">
      <alignment horizontal="center"/>
    </xf>
    <xf borderId="15" fillId="2" fontId="3" numFmtId="0" xfId="0" applyAlignment="1" applyBorder="1" applyFont="1">
      <alignment horizontal="center"/>
    </xf>
    <xf borderId="16" fillId="2" fontId="3" numFmtId="0" xfId="0" applyAlignment="1" applyBorder="1" applyFont="1">
      <alignment horizontal="center"/>
    </xf>
    <xf borderId="10" fillId="0" fontId="5" numFmtId="0" xfId="0" applyAlignment="1" applyBorder="1" applyFont="1">
      <alignment horizontal="left"/>
    </xf>
    <xf borderId="0" fillId="0" fontId="5" numFmtId="0" xfId="0" applyAlignment="1" applyFont="1">
      <alignment horizontal="left"/>
    </xf>
    <xf borderId="0" fillId="0" fontId="1" numFmtId="0" xfId="0" applyAlignment="1" applyFont="1">
      <alignment horizontal="left"/>
    </xf>
    <xf borderId="0" fillId="0" fontId="1" numFmtId="165" xfId="0" applyFont="1" applyNumberFormat="1"/>
    <xf borderId="0" fillId="0" fontId="1" numFmtId="166" xfId="0" applyFont="1" applyNumberFormat="1"/>
    <xf borderId="0" fillId="0" fontId="5" numFmtId="167" xfId="0" applyAlignment="1" applyFont="1" applyNumberFormat="1">
      <alignment horizontal="right"/>
    </xf>
    <xf borderId="11" fillId="2" fontId="3" numFmtId="0" xfId="0" applyAlignment="1" applyBorder="1" applyFont="1">
      <alignment vertical="center"/>
    </xf>
    <xf borderId="0" fillId="0" fontId="1" numFmtId="0" xfId="0" applyAlignment="1" applyFont="1">
      <alignment horizontal="center"/>
    </xf>
    <xf borderId="0" fillId="0" fontId="5" numFmtId="3" xfId="0" applyAlignment="1" applyFont="1" applyNumberForma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_rels/worksheet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5.png"/><Relationship Id="rId3" Type="http://schemas.openxmlformats.org/officeDocument/2006/relationships/image" Target="../media/image6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57150</xdr:colOff>
      <xdr:row>0</xdr:row>
      <xdr:rowOff>28575</xdr:rowOff>
    </xdr:from>
    <xdr:ext cx="2266950" cy="1314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1704975</xdr:colOff>
      <xdr:row>0</xdr:row>
      <xdr:rowOff>57150</xdr:rowOff>
    </xdr:from>
    <xdr:ext cx="3267075" cy="14478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1733550</xdr:colOff>
      <xdr:row>93</xdr:row>
      <xdr:rowOff>76200</xdr:rowOff>
    </xdr:from>
    <xdr:ext cx="10429875" cy="1095375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238125</xdr:colOff>
      <xdr:row>86</xdr:row>
      <xdr:rowOff>0</xdr:rowOff>
    </xdr:from>
    <xdr:ext cx="2076450" cy="257175"/>
    <xdr:sp macro="" textlink="">
      <xdr:nvSpPr>
        <xdr:cNvPr id="2" name="CuadroTexto 1">
          <a:extLst>
            <a:ext uri="{FF2B5EF4-FFF2-40B4-BE49-F238E27FC236}"/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square" vertOverflow="clip">
          <a:spAutoFit/>
        </a:bodyPr>
        <a:lstStyle/>
        <a:p>
          <a:endParaRPr b="0" lang="es-DO" sz="1100"/>
        </a:p>
      </xdr:txBody>
    </xdr:sp>
    <xdr:clientData fLocksWithSheet="0"/>
  </xdr:oneCellAnchor>
  <xdr:oneCellAnchor>
    <xdr:from>
      <xdr:col>0</xdr:col>
      <xdr:colOff>781050</xdr:colOff>
      <xdr:row>85</xdr:row>
      <xdr:rowOff>9525</xdr:rowOff>
    </xdr:from>
    <xdr:ext cx="180975" cy="257175"/>
    <xdr:sp macro="" textlink="">
      <xdr:nvSpPr>
        <xdr:cNvPr id="3" name="CuadroTexto 2">
          <a:extLst>
            <a:ext uri="{FF2B5EF4-FFF2-40B4-BE49-F238E27FC236}"/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endParaRPr lang="es-DO" sz="1100"/>
        </a:p>
      </xdr:txBody>
    </xdr:sp>
    <xdr:clientData fLocksWithSheet="0"/>
  </xdr:oneCellAnchor>
  <xdr:oneCellAnchor>
    <xdr:from>
      <xdr:col>1</xdr:col>
      <xdr:colOff>0</xdr:colOff>
      <xdr:row>86</xdr:row>
      <xdr:rowOff>0</xdr:rowOff>
    </xdr:from>
    <xdr:ext cx="180975" cy="257175"/>
    <xdr:sp macro="" textlink="">
      <xdr:nvSpPr>
        <xdr:cNvPr id="4" name="CuadroTexto 3">
          <a:extLst>
            <a:ext uri="{FF2B5EF4-FFF2-40B4-BE49-F238E27FC236}"/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endParaRPr lang="es-DO" sz="1100"/>
        </a:p>
      </xdr:txBody>
    </xdr:sp>
    <xdr:clientData fLocksWithSheet="0"/>
  </xdr:oneCellAnchor>
  <xdr:oneCellAnchor>
    <xdr:from>
      <xdr:col>1</xdr:col>
      <xdr:colOff>0</xdr:colOff>
      <xdr:row>86</xdr:row>
      <xdr:rowOff>161925</xdr:rowOff>
    </xdr:from>
    <xdr:ext cx="180975" cy="257175"/>
    <xdr:sp macro="" textlink="">
      <xdr:nvSpPr>
        <xdr:cNvPr id="5" name="CuadroTexto 4">
          <a:extLst>
            <a:ext uri="{FF2B5EF4-FFF2-40B4-BE49-F238E27FC236}"/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endParaRPr b="0" lang="es-DO" sz="1100"/>
        </a:p>
      </xdr:txBody>
    </xdr:sp>
    <xdr:clientData fLocksWithSheet="0"/>
  </xdr:oneCellAnchor>
  <xdr:oneCellAnchor>
    <xdr:from>
      <xdr:col>1</xdr:col>
      <xdr:colOff>0</xdr:colOff>
      <xdr:row>86</xdr:row>
      <xdr:rowOff>0</xdr:rowOff>
    </xdr:from>
    <xdr:ext cx="180975" cy="257175"/>
    <xdr:sp macro="" textlink="">
      <xdr:nvSpPr>
        <xdr:cNvPr id="9" name="CuadroTexto 8">
          <a:extLst>
            <a:ext uri="{FF2B5EF4-FFF2-40B4-BE49-F238E27FC236}"/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endParaRPr lang="es-DO" sz="1100"/>
        </a:p>
      </xdr:txBody>
    </xdr:sp>
    <xdr:clientData fLocksWithSheet="0"/>
  </xdr:oneCellAnchor>
  <xdr:oneCellAnchor>
    <xdr:from>
      <xdr:col>0</xdr:col>
      <xdr:colOff>0</xdr:colOff>
      <xdr:row>0</xdr:row>
      <xdr:rowOff>161925</xdr:rowOff>
    </xdr:from>
    <xdr:ext cx="1724025" cy="9239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866775</xdr:colOff>
      <xdr:row>0</xdr:row>
      <xdr:rowOff>123825</xdr:rowOff>
    </xdr:from>
    <xdr:ext cx="14849475" cy="1228725"/>
    <xdr:pic>
      <xdr:nvPicPr>
        <xdr:cNvPr id="0" name="image5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1943100</xdr:colOff>
      <xdr:row>89</xdr:row>
      <xdr:rowOff>66675</xdr:rowOff>
    </xdr:from>
    <xdr:ext cx="7877175" cy="819150"/>
    <xdr:pic>
      <xdr:nvPicPr>
        <xdr:cNvPr id="0" name="image6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7.43"/>
    <col customWidth="1" min="2" max="2" width="33.0"/>
    <col customWidth="1" min="3" max="3" width="34.71"/>
    <col customWidth="1" min="4" max="4" width="20.71"/>
    <col customWidth="1" min="5" max="5" width="21.14"/>
    <col customWidth="1" hidden="1" min="6" max="6" width="18.71"/>
    <col customWidth="1" hidden="1" min="7" max="7" width="18.29"/>
    <col customWidth="1" hidden="1" min="8" max="8" width="18.71"/>
    <col customWidth="1" hidden="1" min="9" max="15" width="21.29"/>
    <col customWidth="1" min="16" max="16" width="21.14"/>
    <col customWidth="1" min="17" max="19" width="22.57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>
      <c r="A3" s="2" t="s">
        <v>0</v>
      </c>
      <c r="Q3" s="1"/>
      <c r="R3" s="1"/>
      <c r="S3" s="1"/>
    </row>
    <row r="4">
      <c r="A4" s="3" t="s">
        <v>1</v>
      </c>
      <c r="Q4" s="1"/>
      <c r="R4" s="1"/>
      <c r="S4" s="1"/>
    </row>
    <row r="5">
      <c r="A5" s="4" t="s">
        <v>2</v>
      </c>
      <c r="Q5" s="1"/>
      <c r="R5" s="1"/>
      <c r="S5" s="1"/>
    </row>
    <row r="6">
      <c r="A6" s="3" t="s">
        <v>3</v>
      </c>
      <c r="Q6" s="1"/>
      <c r="R6" s="1"/>
      <c r="S6" s="1"/>
    </row>
    <row r="7">
      <c r="A7" s="3" t="s">
        <v>4</v>
      </c>
      <c r="Q7" s="1"/>
      <c r="R7" s="1"/>
      <c r="S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>
      <c r="A9" s="5" t="s">
        <v>5</v>
      </c>
      <c r="B9" s="6" t="s">
        <v>6</v>
      </c>
      <c r="C9" s="6" t="s">
        <v>7</v>
      </c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1"/>
      <c r="R9" s="1"/>
      <c r="S9" s="1"/>
    </row>
    <row r="10">
      <c r="A10" s="10"/>
      <c r="B10" s="11"/>
      <c r="C10" s="11"/>
      <c r="D10" s="12" t="s">
        <v>8</v>
      </c>
      <c r="E10" s="12" t="s">
        <v>9</v>
      </c>
      <c r="F10" s="12" t="s">
        <v>10</v>
      </c>
      <c r="G10" s="12" t="s">
        <v>11</v>
      </c>
      <c r="H10" s="12" t="s">
        <v>12</v>
      </c>
      <c r="I10" s="12" t="s">
        <v>13</v>
      </c>
      <c r="J10" s="12" t="s">
        <v>14</v>
      </c>
      <c r="K10" s="12" t="s">
        <v>15</v>
      </c>
      <c r="L10" s="12" t="s">
        <v>16</v>
      </c>
      <c r="M10" s="12" t="s">
        <v>17</v>
      </c>
      <c r="N10" s="12" t="s">
        <v>18</v>
      </c>
      <c r="O10" s="12" t="s">
        <v>19</v>
      </c>
      <c r="P10" s="12" t="s">
        <v>20</v>
      </c>
      <c r="Q10" s="1"/>
      <c r="R10" s="1"/>
      <c r="S10" s="1"/>
    </row>
    <row r="11">
      <c r="A11" s="13" t="s">
        <v>21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"/>
      <c r="R11" s="1"/>
      <c r="S11" s="1"/>
    </row>
    <row r="12">
      <c r="A12" s="14" t="s">
        <v>22</v>
      </c>
      <c r="B12" s="15" t="str">
        <f t="shared" ref="B12:C12" si="1">SUM(B13:B17)</f>
        <v>  889,889,024 </v>
      </c>
      <c r="C12" s="15" t="str">
        <f t="shared" si="1"/>
        <v>  919,156,793 </v>
      </c>
      <c r="D12" s="16" t="str">
        <f>+'Ejecucion '!B10</f>
        <v>  54,108,996 </v>
      </c>
      <c r="E12" s="16" t="str">
        <f>+'Ejecucion '!C10</f>
        <v>  54,583,897 </v>
      </c>
      <c r="F12" s="16" t="str">
        <f>+'Ejecucion '!D10</f>
        <v>  -   </v>
      </c>
      <c r="G12" s="16" t="str">
        <f>+'Ejecucion '!E10</f>
        <v>  -   </v>
      </c>
      <c r="H12" s="16" t="str">
        <f>+'Ejecucion '!F10</f>
        <v>  -   </v>
      </c>
      <c r="I12" s="16" t="str">
        <f>+'Ejecucion '!G10</f>
        <v>  -   </v>
      </c>
      <c r="J12" s="16" t="str">
        <f>+'Ejecucion '!H10</f>
        <v>  -   </v>
      </c>
      <c r="K12" s="16" t="str">
        <f>+'Ejecucion '!I10</f>
        <v>  -   </v>
      </c>
      <c r="L12" s="16" t="str">
        <f>+'Ejecucion '!J10</f>
        <v>  -   </v>
      </c>
      <c r="M12" s="16" t="str">
        <f>+'Ejecucion '!K10</f>
        <v>  -   </v>
      </c>
      <c r="N12" s="16" t="str">
        <f>+'Ejecucion '!L10</f>
        <v>  -   </v>
      </c>
      <c r="O12" s="16" t="str">
        <f>+'Ejecucion '!M10</f>
        <v>  -   </v>
      </c>
      <c r="P12" s="15" t="str">
        <f>'Ejecucion '!N10</f>
        <v>  108,692,893 </v>
      </c>
      <c r="Q12" s="1"/>
      <c r="R12" s="1"/>
      <c r="S12" s="1"/>
    </row>
    <row r="13">
      <c r="A13" s="17" t="s">
        <v>23</v>
      </c>
      <c r="B13" s="18">
        <v>6.09389024E8</v>
      </c>
      <c r="C13" s="18">
        <v>6.249567931500001E8</v>
      </c>
      <c r="D13" s="19" t="str">
        <f>+'Ejecucion '!B11</f>
        <v>  42,261,260 </v>
      </c>
      <c r="E13" s="19" t="str">
        <f>+'Ejecucion '!C11</f>
        <v>  42,477,844 </v>
      </c>
      <c r="F13" s="19" t="str">
        <f>+'Ejecucion '!D11</f>
        <v/>
      </c>
      <c r="G13" s="19" t="str">
        <f>+'Ejecucion '!E11</f>
        <v/>
      </c>
      <c r="H13" s="19" t="str">
        <f>+'Ejecucion '!F11</f>
        <v/>
      </c>
      <c r="I13" s="19" t="str">
        <f>+'Ejecucion '!G11</f>
        <v/>
      </c>
      <c r="J13" s="19" t="str">
        <f>+'Ejecucion '!H11</f>
        <v/>
      </c>
      <c r="K13" s="19" t="str">
        <f>+'Ejecucion '!I11</f>
        <v/>
      </c>
      <c r="L13" s="19" t="str">
        <f>+'Ejecucion '!J11</f>
        <v/>
      </c>
      <c r="M13" s="19" t="str">
        <f>+'Ejecucion '!K11</f>
        <v/>
      </c>
      <c r="N13" s="19" t="str">
        <f>+'Ejecucion '!L11</f>
        <v/>
      </c>
      <c r="O13" s="19" t="str">
        <f>+'Ejecucion '!M11</f>
        <v/>
      </c>
      <c r="P13" s="20" t="str">
        <f>'Ejecucion '!N11</f>
        <v>  84,739,104 </v>
      </c>
      <c r="Q13" s="1"/>
      <c r="R13" s="1"/>
      <c r="S13" s="1"/>
    </row>
    <row r="14">
      <c r="A14" s="17" t="s">
        <v>24</v>
      </c>
      <c r="B14" s="18">
        <v>1.956E8</v>
      </c>
      <c r="C14" s="18">
        <v>2.093E8</v>
      </c>
      <c r="D14" s="19" t="str">
        <f>+'Ejecucion '!B12</f>
        <v>  5,386,900 </v>
      </c>
      <c r="E14" s="19" t="str">
        <f>+'Ejecucion '!C12</f>
        <v>  5,607,693 </v>
      </c>
      <c r="F14" s="19" t="str">
        <f>+'Ejecucion '!D12</f>
        <v/>
      </c>
      <c r="G14" s="19" t="str">
        <f>+'Ejecucion '!E12</f>
        <v/>
      </c>
      <c r="H14" s="19" t="str">
        <f>+'Ejecucion '!F12</f>
        <v/>
      </c>
      <c r="I14" s="19" t="str">
        <f>+'Ejecucion '!G12</f>
        <v/>
      </c>
      <c r="J14" s="19" t="str">
        <f>+'Ejecucion '!H12</f>
        <v/>
      </c>
      <c r="K14" s="19" t="str">
        <f>+'Ejecucion '!I12</f>
        <v/>
      </c>
      <c r="L14" s="19" t="str">
        <f>+'Ejecucion '!J12</f>
        <v/>
      </c>
      <c r="M14" s="19" t="str">
        <f>+'Ejecucion '!K12</f>
        <v/>
      </c>
      <c r="N14" s="19" t="str">
        <f>+'Ejecucion '!L12</f>
        <v/>
      </c>
      <c r="O14" s="19" t="str">
        <f>+'Ejecucion '!M12</f>
        <v/>
      </c>
      <c r="P14" s="20" t="str">
        <f>'Ejecucion '!N12</f>
        <v>  10,994,593 </v>
      </c>
      <c r="Q14" s="1"/>
      <c r="R14" s="1"/>
      <c r="S14" s="1"/>
    </row>
    <row r="15">
      <c r="A15" s="17" t="s">
        <v>25</v>
      </c>
      <c r="B15" s="20">
        <v>0.0</v>
      </c>
      <c r="C15" s="18" t="s">
        <v>26</v>
      </c>
      <c r="D15" s="16" t="str">
        <f>+'Ejecucion '!B13</f>
        <v>  -   </v>
      </c>
      <c r="E15" s="16" t="str">
        <f>+'Ejecucion '!C13</f>
        <v/>
      </c>
      <c r="F15" s="16" t="str">
        <f>+'Ejecucion '!D13</f>
        <v/>
      </c>
      <c r="G15" s="16" t="str">
        <f>+'Ejecucion '!E13</f>
        <v/>
      </c>
      <c r="H15" s="16" t="str">
        <f>+'Ejecucion '!F13</f>
        <v/>
      </c>
      <c r="I15" s="16" t="str">
        <f>+'Ejecucion '!G13</f>
        <v/>
      </c>
      <c r="J15" s="16" t="str">
        <f>+'Ejecucion '!H13</f>
        <v/>
      </c>
      <c r="K15" s="16" t="str">
        <f>+'Ejecucion '!I13</f>
        <v/>
      </c>
      <c r="L15" s="16" t="str">
        <f>+'Ejecucion '!J13</f>
        <v/>
      </c>
      <c r="M15" s="16" t="str">
        <f>+'Ejecucion '!K13</f>
        <v/>
      </c>
      <c r="N15" s="16" t="str">
        <f>+'Ejecucion '!L13</f>
        <v/>
      </c>
      <c r="O15" s="16" t="str">
        <f>+'Ejecucion '!M13</f>
        <v/>
      </c>
      <c r="P15" s="20" t="str">
        <f>'Ejecucion '!N13</f>
        <v>  -   </v>
      </c>
      <c r="Q15" s="1"/>
      <c r="R15" s="1"/>
      <c r="S15" s="1"/>
    </row>
    <row r="16">
      <c r="A16" s="17" t="s">
        <v>27</v>
      </c>
      <c r="B16" s="20">
        <v>0.0</v>
      </c>
      <c r="C16" s="18" t="s">
        <v>26</v>
      </c>
      <c r="D16" s="16" t="str">
        <f>+'Ejecucion '!B14</f>
        <v>  -   </v>
      </c>
      <c r="E16" s="16" t="str">
        <f>+'Ejecucion '!C14</f>
        <v/>
      </c>
      <c r="F16" s="16" t="str">
        <f>+'Ejecucion '!D14</f>
        <v/>
      </c>
      <c r="G16" s="16" t="str">
        <f>+'Ejecucion '!E14</f>
        <v/>
      </c>
      <c r="H16" s="16" t="str">
        <f>+'Ejecucion '!F14</f>
        <v/>
      </c>
      <c r="I16" s="16" t="str">
        <f>+'Ejecucion '!G14</f>
        <v/>
      </c>
      <c r="J16" s="16" t="str">
        <f>+'Ejecucion '!H14</f>
        <v/>
      </c>
      <c r="K16" s="16" t="str">
        <f>+'Ejecucion '!I14</f>
        <v/>
      </c>
      <c r="L16" s="16" t="str">
        <f>+'Ejecucion '!J14</f>
        <v/>
      </c>
      <c r="M16" s="16" t="str">
        <f>+'Ejecucion '!K14</f>
        <v/>
      </c>
      <c r="N16" s="16" t="str">
        <f>+'Ejecucion '!L14</f>
        <v/>
      </c>
      <c r="O16" s="16" t="str">
        <f>+'Ejecucion '!M14</f>
        <v/>
      </c>
      <c r="P16" s="20" t="str">
        <f>'Ejecucion '!N14</f>
        <v>  -   </v>
      </c>
      <c r="Q16" s="1"/>
      <c r="R16" s="1"/>
      <c r="S16" s="1"/>
    </row>
    <row r="17">
      <c r="A17" s="17" t="s">
        <v>28</v>
      </c>
      <c r="B17" s="18">
        <v>8.49E7</v>
      </c>
      <c r="C17" s="18">
        <v>8.49E7</v>
      </c>
      <c r="D17" s="19" t="str">
        <f>+'Ejecucion '!B15</f>
        <v>  6,460,836 </v>
      </c>
      <c r="E17" s="19" t="str">
        <f>+'Ejecucion '!C15</f>
        <v>  6,498,360 </v>
      </c>
      <c r="F17" s="19" t="str">
        <f>+'Ejecucion '!D15</f>
        <v/>
      </c>
      <c r="G17" s="19" t="str">
        <f>+'Ejecucion '!E15</f>
        <v/>
      </c>
      <c r="H17" s="19" t="str">
        <f>+'Ejecucion '!F15</f>
        <v/>
      </c>
      <c r="I17" s="19" t="str">
        <f>+'Ejecucion '!G15</f>
        <v/>
      </c>
      <c r="J17" s="19" t="str">
        <f>+'Ejecucion '!H15</f>
        <v/>
      </c>
      <c r="K17" s="19" t="str">
        <f>+'Ejecucion '!I15</f>
        <v/>
      </c>
      <c r="L17" s="19" t="str">
        <f>+'Ejecucion '!J15</f>
        <v/>
      </c>
      <c r="M17" s="19" t="str">
        <f>+'Ejecucion '!K15</f>
        <v/>
      </c>
      <c r="N17" s="19" t="str">
        <f>+'Ejecucion '!L15</f>
        <v/>
      </c>
      <c r="O17" s="19" t="str">
        <f>+'Ejecucion '!M15</f>
        <v/>
      </c>
      <c r="P17" s="20" t="str">
        <f>'Ejecucion '!N15</f>
        <v>  12,959,196 </v>
      </c>
      <c r="Q17" s="1"/>
      <c r="R17" s="1"/>
      <c r="S17" s="1"/>
    </row>
    <row r="18">
      <c r="A18" s="14" t="s">
        <v>29</v>
      </c>
      <c r="B18" s="16" t="str">
        <f>SUM(B19:B27)</f>
        <v>  184,080,787 </v>
      </c>
      <c r="C18" s="16" t="str">
        <f>+C19+C20+C21+C22+C23+C24+C25+C26+C27</f>
        <v>  232,580,903 </v>
      </c>
      <c r="D18" s="16" t="str">
        <f>+'Ejecucion '!B16</f>
        <v>  19,339,934 </v>
      </c>
      <c r="E18" s="16" t="str">
        <f>+'Ejecucion '!C16</f>
        <v>  11,323,764 </v>
      </c>
      <c r="F18" s="16" t="str">
        <f>+'Ejecucion '!D16</f>
        <v>  -   </v>
      </c>
      <c r="G18" s="16" t="str">
        <f>+'Ejecucion '!E16</f>
        <v>  -   </v>
      </c>
      <c r="H18" s="16" t="str">
        <f>+'Ejecucion '!F16</f>
        <v>  -   </v>
      </c>
      <c r="I18" s="16" t="str">
        <f>+'Ejecucion '!G16</f>
        <v>  -   </v>
      </c>
      <c r="J18" s="16" t="str">
        <f>+'Ejecucion '!H16</f>
        <v>  -   </v>
      </c>
      <c r="K18" s="16" t="str">
        <f>+'Ejecucion '!I16</f>
        <v>  -   </v>
      </c>
      <c r="L18" s="16" t="str">
        <f>+'Ejecucion '!J16</f>
        <v>  -   </v>
      </c>
      <c r="M18" s="16" t="str">
        <f>+'Ejecucion '!K16</f>
        <v>  -   </v>
      </c>
      <c r="N18" s="16" t="str">
        <f>+'Ejecucion '!L16</f>
        <v>  -   </v>
      </c>
      <c r="O18" s="16" t="str">
        <f>+'Ejecucion '!M16</f>
        <v>  -   </v>
      </c>
      <c r="P18" s="15" t="str">
        <f>'Ejecucion '!N16</f>
        <v>  30,663,698 </v>
      </c>
      <c r="Q18" s="1"/>
      <c r="R18" s="1"/>
      <c r="S18" s="1"/>
    </row>
    <row r="19">
      <c r="A19" s="17" t="s">
        <v>30</v>
      </c>
      <c r="B19" s="18">
        <v>2.252E7</v>
      </c>
      <c r="C19" s="18">
        <v>2.352E7</v>
      </c>
      <c r="D19" s="19" t="str">
        <f>+'Ejecucion '!B17</f>
        <v>  1,403,054 </v>
      </c>
      <c r="E19" s="19" t="str">
        <f>+'Ejecucion '!C17</f>
        <v>  1,609,774 </v>
      </c>
      <c r="F19" s="19" t="str">
        <f>+'Ejecucion '!D17</f>
        <v/>
      </c>
      <c r="G19" s="19" t="str">
        <f>+'Ejecucion '!E17</f>
        <v/>
      </c>
      <c r="H19" s="19" t="str">
        <f>+'Ejecucion '!F17</f>
        <v/>
      </c>
      <c r="I19" s="19" t="str">
        <f>+'Ejecucion '!G17</f>
        <v/>
      </c>
      <c r="J19" s="19" t="str">
        <f>+'Ejecucion '!H17</f>
        <v/>
      </c>
      <c r="K19" s="19" t="str">
        <f>+'Ejecucion '!I17</f>
        <v/>
      </c>
      <c r="L19" s="19" t="str">
        <f>+'Ejecucion '!J17</f>
        <v/>
      </c>
      <c r="M19" s="19" t="str">
        <f>+'Ejecucion '!K17</f>
        <v/>
      </c>
      <c r="N19" s="19" t="str">
        <f>+'Ejecucion '!L17</f>
        <v/>
      </c>
      <c r="O19" s="19" t="str">
        <f>+'Ejecucion '!M17</f>
        <v/>
      </c>
      <c r="P19" s="20" t="str">
        <f>'Ejecucion '!N17</f>
        <v>  3,012,828 </v>
      </c>
      <c r="Q19" s="1"/>
      <c r="R19" s="1"/>
      <c r="S19" s="1"/>
    </row>
    <row r="20">
      <c r="A20" s="17" t="s">
        <v>31</v>
      </c>
      <c r="B20" s="18">
        <v>2.1200787E7</v>
      </c>
      <c r="C20" s="18">
        <v>2.847737764E7</v>
      </c>
      <c r="D20" s="19" t="str">
        <f>+'Ejecucion '!B18</f>
        <v>  3,873,704 </v>
      </c>
      <c r="E20" s="19" t="str">
        <f>+'Ejecucion '!C18</f>
        <v>  177,000 </v>
      </c>
      <c r="F20" s="19" t="str">
        <f>+'Ejecucion '!D18</f>
        <v/>
      </c>
      <c r="G20" s="19" t="str">
        <f>+'Ejecucion '!E18</f>
        <v/>
      </c>
      <c r="H20" s="19" t="str">
        <f>+'Ejecucion '!F18</f>
        <v/>
      </c>
      <c r="I20" s="19" t="str">
        <f>+'Ejecucion '!G18</f>
        <v/>
      </c>
      <c r="J20" s="19" t="str">
        <f>+'Ejecucion '!H18</f>
        <v/>
      </c>
      <c r="K20" s="19" t="str">
        <f>+'Ejecucion '!I18</f>
        <v/>
      </c>
      <c r="L20" s="19" t="str">
        <f>+'Ejecucion '!J18</f>
        <v/>
      </c>
      <c r="M20" s="19" t="str">
        <f>+'Ejecucion '!K18</f>
        <v/>
      </c>
      <c r="N20" s="19" t="str">
        <f>+'Ejecucion '!L18</f>
        <v/>
      </c>
      <c r="O20" s="19" t="str">
        <f>+'Ejecucion '!M18</f>
        <v/>
      </c>
      <c r="P20" s="20" t="str">
        <f>'Ejecucion '!N18</f>
        <v>  4,050,704 </v>
      </c>
      <c r="Q20" s="1"/>
      <c r="R20" s="1"/>
      <c r="S20" s="1"/>
    </row>
    <row r="21">
      <c r="A21" s="17" t="s">
        <v>32</v>
      </c>
      <c r="B21" s="18">
        <v>2.63E7</v>
      </c>
      <c r="C21" s="18">
        <v>2.814632425E7</v>
      </c>
      <c r="D21" s="19" t="str">
        <f>+'Ejecucion '!B19</f>
        <v>  2,908,817 </v>
      </c>
      <c r="E21" s="19" t="str">
        <f>+'Ejecucion '!C19</f>
        <v>  2,487,616 </v>
      </c>
      <c r="F21" s="19" t="str">
        <f>+'Ejecucion '!D19</f>
        <v/>
      </c>
      <c r="G21" s="19" t="str">
        <f>+'Ejecucion '!E19</f>
        <v/>
      </c>
      <c r="H21" s="19" t="str">
        <f>+'Ejecucion '!F19</f>
        <v/>
      </c>
      <c r="I21" s="19" t="str">
        <f>+'Ejecucion '!G19</f>
        <v/>
      </c>
      <c r="J21" s="19" t="str">
        <f>+'Ejecucion '!H19</f>
        <v/>
      </c>
      <c r="K21" s="19" t="str">
        <f>+'Ejecucion '!I19</f>
        <v/>
      </c>
      <c r="L21" s="19" t="str">
        <f>+'Ejecucion '!J19</f>
        <v/>
      </c>
      <c r="M21" s="19" t="str">
        <f>+'Ejecucion '!K19</f>
        <v/>
      </c>
      <c r="N21" s="19" t="str">
        <f>+'Ejecucion '!L19</f>
        <v/>
      </c>
      <c r="O21" s="19" t="str">
        <f>+'Ejecucion '!M19</f>
        <v/>
      </c>
      <c r="P21" s="20" t="str">
        <f>'Ejecucion '!N19</f>
        <v>  5,396,433 </v>
      </c>
      <c r="Q21" s="1"/>
      <c r="R21" s="1"/>
      <c r="S21" s="1"/>
    </row>
    <row r="22">
      <c r="A22" s="17" t="s">
        <v>33</v>
      </c>
      <c r="B22" s="18">
        <v>6.49E7</v>
      </c>
      <c r="C22" s="18">
        <v>4.0014259E7</v>
      </c>
      <c r="D22" s="19" t="str">
        <f>+'Ejecucion '!B20</f>
        <v>  355,200 </v>
      </c>
      <c r="E22" s="19" t="str">
        <f>+'Ejecucion '!C20</f>
        <v>  108,000 </v>
      </c>
      <c r="F22" s="19" t="str">
        <f>+'Ejecucion '!D20</f>
        <v/>
      </c>
      <c r="G22" s="19" t="str">
        <f>+'Ejecucion '!E20</f>
        <v/>
      </c>
      <c r="H22" s="19" t="str">
        <f>+'Ejecucion '!F20</f>
        <v/>
      </c>
      <c r="I22" s="19" t="str">
        <f>+'Ejecucion '!G20</f>
        <v/>
      </c>
      <c r="J22" s="19" t="str">
        <f>+'Ejecucion '!H20</f>
        <v/>
      </c>
      <c r="K22" s="19" t="str">
        <f>+'Ejecucion '!I20</f>
        <v/>
      </c>
      <c r="L22" s="19" t="str">
        <f>+'Ejecucion '!J20</f>
        <v/>
      </c>
      <c r="M22" s="19" t="str">
        <f>+'Ejecucion '!K20</f>
        <v/>
      </c>
      <c r="N22" s="19" t="str">
        <f>+'Ejecucion '!L20</f>
        <v/>
      </c>
      <c r="O22" s="19" t="str">
        <f>+'Ejecucion '!M20</f>
        <v/>
      </c>
      <c r="P22" s="20" t="str">
        <f>'Ejecucion '!N20</f>
        <v>  463,200 </v>
      </c>
      <c r="Q22" s="1"/>
      <c r="R22" s="1"/>
      <c r="S22" s="1"/>
    </row>
    <row r="23">
      <c r="A23" s="17" t="s">
        <v>34</v>
      </c>
      <c r="B23" s="18">
        <v>9900000.0</v>
      </c>
      <c r="C23" s="18">
        <v>4.468821202E7</v>
      </c>
      <c r="D23" s="19" t="str">
        <f>+'Ejecucion '!B21</f>
        <v>  2,819,332 </v>
      </c>
      <c r="E23" s="19" t="str">
        <f>+'Ejecucion '!C21</f>
        <v>  3,638,634 </v>
      </c>
      <c r="F23" s="19" t="str">
        <f>+'Ejecucion '!D21</f>
        <v/>
      </c>
      <c r="G23" s="19" t="str">
        <f>+'Ejecucion '!E21</f>
        <v/>
      </c>
      <c r="H23" s="19" t="str">
        <f>+'Ejecucion '!F21</f>
        <v/>
      </c>
      <c r="I23" s="19" t="str">
        <f>+'Ejecucion '!G21</f>
        <v/>
      </c>
      <c r="J23" s="19" t="str">
        <f>+'Ejecucion '!H21</f>
        <v/>
      </c>
      <c r="K23" s="19" t="str">
        <f>+'Ejecucion '!I21</f>
        <v/>
      </c>
      <c r="L23" s="19" t="str">
        <f>+'Ejecucion '!J21</f>
        <v/>
      </c>
      <c r="M23" s="19" t="str">
        <f>+'Ejecucion '!K21</f>
        <v/>
      </c>
      <c r="N23" s="19" t="str">
        <f>+'Ejecucion '!L21</f>
        <v/>
      </c>
      <c r="O23" s="19" t="str">
        <f>+'Ejecucion '!M21</f>
        <v/>
      </c>
      <c r="P23" s="20" t="str">
        <f>'Ejecucion '!N21</f>
        <v>  6,457,966 </v>
      </c>
      <c r="Q23" s="1"/>
      <c r="R23" s="1"/>
      <c r="S23" s="1"/>
    </row>
    <row r="24">
      <c r="A24" s="17" t="s">
        <v>35</v>
      </c>
      <c r="B24" s="18">
        <v>1.2E7</v>
      </c>
      <c r="C24" s="18">
        <v>1.213731626E7</v>
      </c>
      <c r="D24" s="19" t="str">
        <f>+'Ejecucion '!B22</f>
        <v>  1,899,456 </v>
      </c>
      <c r="E24" s="19" t="str">
        <f>+'Ejecucion '!C22</f>
        <v>  1,465,654 </v>
      </c>
      <c r="F24" s="19" t="str">
        <f>+'Ejecucion '!D22</f>
        <v/>
      </c>
      <c r="G24" s="19" t="str">
        <f>+'Ejecucion '!E22</f>
        <v/>
      </c>
      <c r="H24" s="19" t="str">
        <f>+'Ejecucion '!F22</f>
        <v/>
      </c>
      <c r="I24" s="19" t="str">
        <f>+'Ejecucion '!G22</f>
        <v/>
      </c>
      <c r="J24" s="19" t="str">
        <f>+'Ejecucion '!H22</f>
        <v/>
      </c>
      <c r="K24" s="19" t="str">
        <f>+'Ejecucion '!I22</f>
        <v/>
      </c>
      <c r="L24" s="19" t="str">
        <f>+'Ejecucion '!J22</f>
        <v/>
      </c>
      <c r="M24" s="19" t="str">
        <f>+'Ejecucion '!K22</f>
        <v/>
      </c>
      <c r="N24" s="19" t="str">
        <f>+'Ejecucion '!L22</f>
        <v/>
      </c>
      <c r="O24" s="19" t="str">
        <f>+'Ejecucion '!M22</f>
        <v/>
      </c>
      <c r="P24" s="20" t="str">
        <f>'Ejecucion '!N22</f>
        <v>  3,365,111 </v>
      </c>
      <c r="Q24" s="1"/>
      <c r="R24" s="1"/>
      <c r="S24" s="1"/>
    </row>
    <row r="25">
      <c r="A25" s="17" t="s">
        <v>36</v>
      </c>
      <c r="B25" s="18">
        <v>1.288E7</v>
      </c>
      <c r="C25" s="18">
        <v>1.52846225E7</v>
      </c>
      <c r="D25" s="19" t="str">
        <f>+'Ejecucion '!B23</f>
        <v>  3,181,074 </v>
      </c>
      <c r="E25" s="19" t="str">
        <f>+'Ejecucion '!C23</f>
        <v/>
      </c>
      <c r="F25" s="19" t="str">
        <f>+'Ejecucion '!D23</f>
        <v/>
      </c>
      <c r="G25" s="19" t="str">
        <f>+'Ejecucion '!E23</f>
        <v/>
      </c>
      <c r="H25" s="19" t="str">
        <f>+'Ejecucion '!F23</f>
        <v/>
      </c>
      <c r="I25" s="19" t="str">
        <f>+'Ejecucion '!G23</f>
        <v/>
      </c>
      <c r="J25" s="19" t="str">
        <f>+'Ejecucion '!H23</f>
        <v/>
      </c>
      <c r="K25" s="19" t="str">
        <f>+'Ejecucion '!I23</f>
        <v/>
      </c>
      <c r="L25" s="19" t="str">
        <f>+'Ejecucion '!J23</f>
        <v/>
      </c>
      <c r="M25" s="19" t="str">
        <f>+'Ejecucion '!K23</f>
        <v/>
      </c>
      <c r="N25" s="19" t="str">
        <f>+'Ejecucion '!L23</f>
        <v/>
      </c>
      <c r="O25" s="19" t="str">
        <f>+'Ejecucion '!M23</f>
        <v/>
      </c>
      <c r="P25" s="20" t="str">
        <f>'Ejecucion '!N23</f>
        <v>  3,181,074 </v>
      </c>
      <c r="Q25" s="1"/>
      <c r="R25" s="1"/>
      <c r="S25" s="1"/>
    </row>
    <row r="26">
      <c r="A26" s="17" t="s">
        <v>37</v>
      </c>
      <c r="B26" s="18">
        <v>1.288E7</v>
      </c>
      <c r="C26" s="18">
        <v>3.047379133E7</v>
      </c>
      <c r="D26" s="19" t="str">
        <f>+'Ejecucion '!B24</f>
        <v>  1,871,092 </v>
      </c>
      <c r="E26" s="19" t="str">
        <f>+'Ejecucion '!C24</f>
        <v>  1,837,086 </v>
      </c>
      <c r="F26" s="19" t="str">
        <f>+'Ejecucion '!D24</f>
        <v/>
      </c>
      <c r="G26" s="19" t="str">
        <f>+'Ejecucion '!E24</f>
        <v/>
      </c>
      <c r="H26" s="19" t="str">
        <f>+'Ejecucion '!F24</f>
        <v/>
      </c>
      <c r="I26" s="19" t="str">
        <f>+'Ejecucion '!G24</f>
        <v/>
      </c>
      <c r="J26" s="19" t="str">
        <f>+'Ejecucion '!H24</f>
        <v/>
      </c>
      <c r="K26" s="19" t="str">
        <f>+'Ejecucion '!I24</f>
        <v/>
      </c>
      <c r="L26" s="19" t="str">
        <f>+'Ejecucion '!J24</f>
        <v/>
      </c>
      <c r="M26" s="19" t="str">
        <f>+'Ejecucion '!K24</f>
        <v/>
      </c>
      <c r="N26" s="19" t="str">
        <f>+'Ejecucion '!L24</f>
        <v/>
      </c>
      <c r="O26" s="19" t="str">
        <f>+'Ejecucion '!M24</f>
        <v/>
      </c>
      <c r="P26" s="20" t="str">
        <f>'Ejecucion '!N24</f>
        <v>  3,708,178 </v>
      </c>
      <c r="Q26" s="1"/>
      <c r="R26" s="1"/>
      <c r="S26" s="1"/>
    </row>
    <row r="27">
      <c r="A27" s="17" t="s">
        <v>38</v>
      </c>
      <c r="B27" s="18">
        <v>1500000.0</v>
      </c>
      <c r="C27" s="18">
        <v>9839000.0</v>
      </c>
      <c r="D27" s="19" t="str">
        <f>+'Ejecucion '!B25</f>
        <v>  1,028,205 </v>
      </c>
      <c r="E27" s="19" t="str">
        <f>+'Ejecucion '!C25</f>
        <v/>
      </c>
      <c r="F27" s="19" t="str">
        <f>+'Ejecucion '!D25</f>
        <v/>
      </c>
      <c r="G27" s="19" t="str">
        <f>+'Ejecucion '!E25</f>
        <v/>
      </c>
      <c r="H27" s="19" t="str">
        <f>+'Ejecucion '!F25</f>
        <v/>
      </c>
      <c r="I27" s="19" t="str">
        <f>+'Ejecucion '!G25</f>
        <v/>
      </c>
      <c r="J27" s="19" t="str">
        <f>+'Ejecucion '!H25</f>
        <v/>
      </c>
      <c r="K27" s="19" t="str">
        <f>+'Ejecucion '!I25</f>
        <v/>
      </c>
      <c r="L27" s="19" t="str">
        <f>+'Ejecucion '!J25</f>
        <v/>
      </c>
      <c r="M27" s="19" t="str">
        <f>+'Ejecucion '!K25</f>
        <v/>
      </c>
      <c r="N27" s="19" t="str">
        <f>+'Ejecucion '!L25</f>
        <v/>
      </c>
      <c r="O27" s="19" t="str">
        <f>+'Ejecucion '!M25</f>
        <v/>
      </c>
      <c r="P27" s="20" t="str">
        <f>'Ejecucion '!N25</f>
        <v>  1,028,205 </v>
      </c>
      <c r="Q27" s="1"/>
      <c r="R27" s="1"/>
      <c r="S27" s="1"/>
    </row>
    <row r="28">
      <c r="A28" s="14" t="s">
        <v>39</v>
      </c>
      <c r="B28" s="16" t="str">
        <f t="shared" ref="B28:C28" si="2">SUM(B29:B37)</f>
        <v>  197,190,189 </v>
      </c>
      <c r="C28" s="16" t="str">
        <f t="shared" si="2"/>
        <v>  444,664,656 </v>
      </c>
      <c r="D28" s="16" t="str">
        <f>+'Ejecucion '!B26</f>
        <v>  120,286,414 </v>
      </c>
      <c r="E28" s="16" t="str">
        <f>+'Ejecucion '!C26</f>
        <v>  48,223,686 </v>
      </c>
      <c r="F28" s="16" t="str">
        <f>+'Ejecucion '!D26</f>
        <v>  -   </v>
      </c>
      <c r="G28" s="16" t="str">
        <f>+'Ejecucion '!E26</f>
        <v>  -   </v>
      </c>
      <c r="H28" s="16" t="str">
        <f>+'Ejecucion '!F26</f>
        <v>  -   </v>
      </c>
      <c r="I28" s="16" t="str">
        <f>+'Ejecucion '!G26</f>
        <v>  -   </v>
      </c>
      <c r="J28" s="16" t="str">
        <f>+'Ejecucion '!H26</f>
        <v>  -   </v>
      </c>
      <c r="K28" s="16" t="str">
        <f>+'Ejecucion '!I26</f>
        <v>  -   </v>
      </c>
      <c r="L28" s="16" t="str">
        <f>+'Ejecucion '!J26</f>
        <v>  -   </v>
      </c>
      <c r="M28" s="16" t="str">
        <f>+'Ejecucion '!K26</f>
        <v>  -   </v>
      </c>
      <c r="N28" s="16" t="str">
        <f>+'Ejecucion '!L26</f>
        <v>  -   </v>
      </c>
      <c r="O28" s="16" t="str">
        <f>+'Ejecucion '!M26</f>
        <v>  -   </v>
      </c>
      <c r="P28" s="15" t="str">
        <f>'Ejecucion '!N26</f>
        <v>  168,510,100 </v>
      </c>
      <c r="Q28" s="1"/>
      <c r="R28" s="1"/>
      <c r="S28" s="1"/>
    </row>
    <row r="29">
      <c r="A29" s="17" t="s">
        <v>40</v>
      </c>
      <c r="B29" s="18">
        <v>1.0758E8</v>
      </c>
      <c r="C29" s="18">
        <v>3.4663199188E8</v>
      </c>
      <c r="D29" s="19" t="str">
        <f>+'Ejecucion '!B27</f>
        <v>  117,919,412 </v>
      </c>
      <c r="E29" s="19" t="str">
        <f>+'Ejecucion '!C27</f>
        <v>  39,185,752 </v>
      </c>
      <c r="F29" s="19" t="str">
        <f>+'Ejecucion '!D27</f>
        <v/>
      </c>
      <c r="G29" s="19" t="str">
        <f>+'Ejecucion '!E27</f>
        <v/>
      </c>
      <c r="H29" s="19" t="str">
        <f>+'Ejecucion '!F27</f>
        <v/>
      </c>
      <c r="I29" s="19" t="str">
        <f>+'Ejecucion '!G27</f>
        <v/>
      </c>
      <c r="J29" s="19" t="str">
        <f>+'Ejecucion '!H27</f>
        <v/>
      </c>
      <c r="K29" s="19" t="str">
        <f>+'Ejecucion '!I27</f>
        <v/>
      </c>
      <c r="L29" s="19" t="str">
        <f>+'Ejecucion '!J27</f>
        <v/>
      </c>
      <c r="M29" s="19" t="str">
        <f>+'Ejecucion '!K27</f>
        <v/>
      </c>
      <c r="N29" s="19" t="str">
        <f>+'Ejecucion '!L27</f>
        <v/>
      </c>
      <c r="O29" s="19" t="str">
        <f>+'Ejecucion '!M27</f>
        <v/>
      </c>
      <c r="P29" s="20" t="str">
        <f>'Ejecucion '!N27</f>
        <v>  157,105,164 </v>
      </c>
      <c r="Q29" s="1"/>
      <c r="R29" s="1"/>
      <c r="S29" s="1"/>
    </row>
    <row r="30">
      <c r="A30" s="17" t="s">
        <v>41</v>
      </c>
      <c r="B30" s="18">
        <v>1.32E7</v>
      </c>
      <c r="C30" s="18">
        <v>1.32716024E7</v>
      </c>
      <c r="D30" s="19" t="str">
        <f>+'Ejecucion '!B28</f>
        <v>  -   </v>
      </c>
      <c r="E30" s="19" t="str">
        <f>+'Ejecucion '!C28</f>
        <v/>
      </c>
      <c r="F30" s="19" t="str">
        <f>+'Ejecucion '!D28</f>
        <v/>
      </c>
      <c r="G30" s="19" t="str">
        <f>+'Ejecucion '!E28</f>
        <v/>
      </c>
      <c r="H30" s="19" t="str">
        <f>+'Ejecucion '!F28</f>
        <v/>
      </c>
      <c r="I30" s="19" t="str">
        <f>+'Ejecucion '!G28</f>
        <v/>
      </c>
      <c r="J30" s="19" t="str">
        <f>+'Ejecucion '!H28</f>
        <v/>
      </c>
      <c r="K30" s="19" t="str">
        <f>+'Ejecucion '!I28</f>
        <v/>
      </c>
      <c r="L30" s="19" t="str">
        <f>+'Ejecucion '!J28</f>
        <v/>
      </c>
      <c r="M30" s="19" t="str">
        <f>+'Ejecucion '!K28</f>
        <v/>
      </c>
      <c r="N30" s="19" t="str">
        <f>+'Ejecucion '!L28</f>
        <v/>
      </c>
      <c r="O30" s="19" t="str">
        <f>+'Ejecucion '!M28</f>
        <v/>
      </c>
      <c r="P30" s="20" t="str">
        <f>'Ejecucion '!N28</f>
        <v>  -   </v>
      </c>
      <c r="Q30" s="1"/>
      <c r="R30" s="1"/>
      <c r="S30" s="1"/>
    </row>
    <row r="31">
      <c r="A31" s="17" t="s">
        <v>42</v>
      </c>
      <c r="B31" s="18">
        <v>3700000.0</v>
      </c>
      <c r="C31" s="18">
        <v>4076394.4</v>
      </c>
      <c r="D31" s="19" t="str">
        <f>+'Ejecucion '!B29</f>
        <v>  48,144 </v>
      </c>
      <c r="E31" s="19" t="str">
        <f>+'Ejecucion '!C29</f>
        <v/>
      </c>
      <c r="F31" s="19" t="str">
        <f>+'Ejecucion '!D29</f>
        <v/>
      </c>
      <c r="G31" s="19" t="str">
        <f>+'Ejecucion '!E29</f>
        <v/>
      </c>
      <c r="H31" s="19" t="str">
        <f>+'Ejecucion '!F29</f>
        <v/>
      </c>
      <c r="I31" s="19" t="str">
        <f>+'Ejecucion '!G29</f>
        <v/>
      </c>
      <c r="J31" s="19" t="str">
        <f>+'Ejecucion '!H29</f>
        <v/>
      </c>
      <c r="K31" s="19" t="str">
        <f>+'Ejecucion '!I29</f>
        <v/>
      </c>
      <c r="L31" s="19" t="str">
        <f>+'Ejecucion '!J29</f>
        <v/>
      </c>
      <c r="M31" s="19" t="str">
        <f>+'Ejecucion '!K29</f>
        <v/>
      </c>
      <c r="N31" s="19" t="str">
        <f>+'Ejecucion '!L29</f>
        <v/>
      </c>
      <c r="O31" s="19" t="str">
        <f>+'Ejecucion '!M29</f>
        <v/>
      </c>
      <c r="P31" s="20" t="str">
        <f>'Ejecucion '!N29</f>
        <v>  48,144 </v>
      </c>
      <c r="Q31" s="1"/>
      <c r="R31" s="1"/>
      <c r="S31" s="1"/>
    </row>
    <row r="32">
      <c r="A32" s="17" t="s">
        <v>43</v>
      </c>
      <c r="B32" s="18">
        <v>1200000.0</v>
      </c>
      <c r="C32" s="18">
        <v>1577982.0</v>
      </c>
      <c r="D32" s="19" t="str">
        <f>+'Ejecucion '!B30</f>
        <v>  -   </v>
      </c>
      <c r="E32" s="19" t="str">
        <f>+'Ejecucion '!C30</f>
        <v/>
      </c>
      <c r="F32" s="19" t="str">
        <f>+'Ejecucion '!D30</f>
        <v/>
      </c>
      <c r="G32" s="19" t="str">
        <f>+'Ejecucion '!E30</f>
        <v/>
      </c>
      <c r="H32" s="19" t="str">
        <f>+'Ejecucion '!F30</f>
        <v/>
      </c>
      <c r="I32" s="19" t="str">
        <f>+'Ejecucion '!G30</f>
        <v/>
      </c>
      <c r="J32" s="19" t="str">
        <f>+'Ejecucion '!H30</f>
        <v/>
      </c>
      <c r="K32" s="19" t="str">
        <f>+'Ejecucion '!I30</f>
        <v/>
      </c>
      <c r="L32" s="19" t="str">
        <f>+'Ejecucion '!J30</f>
        <v/>
      </c>
      <c r="M32" s="19" t="str">
        <f>+'Ejecucion '!K30</f>
        <v/>
      </c>
      <c r="N32" s="19" t="str">
        <f>+'Ejecucion '!L30</f>
        <v/>
      </c>
      <c r="O32" s="19" t="str">
        <f>+'Ejecucion '!M30</f>
        <v/>
      </c>
      <c r="P32" s="20" t="str">
        <f>'Ejecucion '!N30</f>
        <v>  -   </v>
      </c>
      <c r="Q32" s="1"/>
      <c r="R32" s="1"/>
      <c r="S32" s="1"/>
    </row>
    <row r="33">
      <c r="A33" s="17" t="s">
        <v>44</v>
      </c>
      <c r="B33" s="18">
        <v>9600000.0</v>
      </c>
      <c r="C33" s="18">
        <v>8366780.0</v>
      </c>
      <c r="D33" s="19" t="str">
        <f>+'Ejecucion '!B31</f>
        <v>  -   </v>
      </c>
      <c r="E33" s="19" t="str">
        <f>+'Ejecucion '!C31</f>
        <v/>
      </c>
      <c r="F33" s="19" t="str">
        <f>+'Ejecucion '!D31</f>
        <v/>
      </c>
      <c r="G33" s="19" t="str">
        <f>+'Ejecucion '!E31</f>
        <v/>
      </c>
      <c r="H33" s="19" t="str">
        <f>+'Ejecucion '!F31</f>
        <v/>
      </c>
      <c r="I33" s="19" t="str">
        <f>+'Ejecucion '!G31</f>
        <v/>
      </c>
      <c r="J33" s="19" t="str">
        <f>+'Ejecucion '!H31</f>
        <v/>
      </c>
      <c r="K33" s="19" t="str">
        <f>+'Ejecucion '!I31</f>
        <v/>
      </c>
      <c r="L33" s="19" t="str">
        <f>+'Ejecucion '!J31</f>
        <v/>
      </c>
      <c r="M33" s="19" t="str">
        <f>+'Ejecucion '!K31</f>
        <v/>
      </c>
      <c r="N33" s="19" t="str">
        <f>+'Ejecucion '!L31</f>
        <v/>
      </c>
      <c r="O33" s="19" t="str">
        <f>+'Ejecucion '!M31</f>
        <v/>
      </c>
      <c r="P33" s="20" t="str">
        <f>'Ejecucion '!N31</f>
        <v>  -   </v>
      </c>
      <c r="Q33" s="1"/>
      <c r="R33" s="1"/>
      <c r="S33" s="1"/>
    </row>
    <row r="34">
      <c r="A34" s="17" t="s">
        <v>45</v>
      </c>
      <c r="B34" s="20">
        <v>0.0</v>
      </c>
      <c r="C34" s="18">
        <v>2106347.71</v>
      </c>
      <c r="D34" s="19" t="str">
        <f>+'Ejecucion '!B32</f>
        <v>  -   </v>
      </c>
      <c r="E34" s="19" t="str">
        <f>+'Ejecucion '!C32</f>
        <v>  926,655 </v>
      </c>
      <c r="F34" s="19" t="str">
        <f>+'Ejecucion '!D32</f>
        <v/>
      </c>
      <c r="G34" s="19" t="str">
        <f>+'Ejecucion '!E32</f>
        <v/>
      </c>
      <c r="H34" s="19" t="str">
        <f>+'Ejecucion '!F32</f>
        <v/>
      </c>
      <c r="I34" s="19" t="str">
        <f>+'Ejecucion '!G32</f>
        <v/>
      </c>
      <c r="J34" s="19" t="str">
        <f>+'Ejecucion '!H32</f>
        <v/>
      </c>
      <c r="K34" s="19" t="str">
        <f>+'Ejecucion '!I32</f>
        <v/>
      </c>
      <c r="L34" s="19" t="str">
        <f>+'Ejecucion '!J32</f>
        <v/>
      </c>
      <c r="M34" s="19" t="str">
        <f>+'Ejecucion '!K32</f>
        <v/>
      </c>
      <c r="N34" s="19" t="str">
        <f>+'Ejecucion '!L32</f>
        <v/>
      </c>
      <c r="O34" s="19" t="str">
        <f>+'Ejecucion '!M32</f>
        <v/>
      </c>
      <c r="P34" s="20" t="str">
        <f>'Ejecucion '!N32</f>
        <v>  926,655 </v>
      </c>
      <c r="Q34" s="1"/>
      <c r="R34" s="1"/>
      <c r="S34" s="1"/>
    </row>
    <row r="35">
      <c r="A35" s="17" t="s">
        <v>46</v>
      </c>
      <c r="B35" s="18">
        <v>4.33E7</v>
      </c>
      <c r="C35" s="18">
        <v>4.6758268E7</v>
      </c>
      <c r="D35" s="19" t="str">
        <f>+'Ejecucion '!B33</f>
        <v>  1,729,636 </v>
      </c>
      <c r="E35" s="19" t="str">
        <f>+'Ejecucion '!C33</f>
        <v>  3,147,200 </v>
      </c>
      <c r="F35" s="19" t="str">
        <f>+'Ejecucion '!D33</f>
        <v/>
      </c>
      <c r="G35" s="19" t="str">
        <f>+'Ejecucion '!E33</f>
        <v/>
      </c>
      <c r="H35" s="19" t="str">
        <f>+'Ejecucion '!F33</f>
        <v/>
      </c>
      <c r="I35" s="19" t="str">
        <f>+'Ejecucion '!G33</f>
        <v/>
      </c>
      <c r="J35" s="19" t="str">
        <f>+'Ejecucion '!H33</f>
        <v/>
      </c>
      <c r="K35" s="19" t="str">
        <f>+'Ejecucion '!I33</f>
        <v/>
      </c>
      <c r="L35" s="19" t="str">
        <f>+'Ejecucion '!J33</f>
        <v/>
      </c>
      <c r="M35" s="19" t="str">
        <f>+'Ejecucion '!K33</f>
        <v/>
      </c>
      <c r="N35" s="19" t="str">
        <f>+'Ejecucion '!L33</f>
        <v/>
      </c>
      <c r="O35" s="19" t="str">
        <f>+'Ejecucion '!M33</f>
        <v/>
      </c>
      <c r="P35" s="20" t="str">
        <f>'Ejecucion '!N33</f>
        <v>  4,876,836 </v>
      </c>
      <c r="Q35" s="1"/>
      <c r="R35" s="1"/>
      <c r="S35" s="1"/>
    </row>
    <row r="36">
      <c r="A36" s="17" t="s">
        <v>47</v>
      </c>
      <c r="B36" s="20">
        <v>0.0</v>
      </c>
      <c r="C36" s="18" t="s">
        <v>26</v>
      </c>
      <c r="D36" s="19" t="str">
        <f>+'Ejecucion '!B34</f>
        <v>  589,222 </v>
      </c>
      <c r="E36" s="19" t="str">
        <f>+'Ejecucion '!C34</f>
        <v/>
      </c>
      <c r="F36" s="19" t="str">
        <f>+'Ejecucion '!D34</f>
        <v/>
      </c>
      <c r="G36" s="19" t="str">
        <f>+'Ejecucion '!E34</f>
        <v/>
      </c>
      <c r="H36" s="19" t="str">
        <f>+'Ejecucion '!F34</f>
        <v/>
      </c>
      <c r="I36" s="19" t="str">
        <f>+'Ejecucion '!G34</f>
        <v/>
      </c>
      <c r="J36" s="19" t="str">
        <f>+'Ejecucion '!H34</f>
        <v/>
      </c>
      <c r="K36" s="19" t="str">
        <f>+'Ejecucion '!I34</f>
        <v/>
      </c>
      <c r="L36" s="19" t="str">
        <f>+'Ejecucion '!J34</f>
        <v/>
      </c>
      <c r="M36" s="19" t="str">
        <f>+'Ejecucion '!K34</f>
        <v/>
      </c>
      <c r="N36" s="19" t="str">
        <f>+'Ejecucion '!L34</f>
        <v/>
      </c>
      <c r="O36" s="19" t="str">
        <f>+'Ejecucion '!M34</f>
        <v/>
      </c>
      <c r="P36" s="20" t="str">
        <f>'Ejecucion '!N34</f>
        <v>  589,222 </v>
      </c>
      <c r="Q36" s="1"/>
      <c r="R36" s="1"/>
      <c r="S36" s="1"/>
    </row>
    <row r="37">
      <c r="A37" s="17" t="s">
        <v>48</v>
      </c>
      <c r="B37" s="18">
        <v>1.8610189E7</v>
      </c>
      <c r="C37" s="18">
        <v>2.1875289750000004E7</v>
      </c>
      <c r="D37" s="19" t="str">
        <f>+'Ejecucion '!B35</f>
        <v/>
      </c>
      <c r="E37" s="19" t="str">
        <f>+'Ejecucion '!C35</f>
        <v>  4,964,079 </v>
      </c>
      <c r="F37" s="19" t="str">
        <f>+'Ejecucion '!D35</f>
        <v/>
      </c>
      <c r="G37" s="19" t="str">
        <f>+'Ejecucion '!E35</f>
        <v/>
      </c>
      <c r="H37" s="19" t="str">
        <f>+'Ejecucion '!F35</f>
        <v/>
      </c>
      <c r="I37" s="19" t="str">
        <f>+'Ejecucion '!G35</f>
        <v/>
      </c>
      <c r="J37" s="19" t="str">
        <f>+'Ejecucion '!H35</f>
        <v/>
      </c>
      <c r="K37" s="19" t="str">
        <f>+'Ejecucion '!I35</f>
        <v/>
      </c>
      <c r="L37" s="19" t="str">
        <f>+'Ejecucion '!J35</f>
        <v/>
      </c>
      <c r="M37" s="19" t="str">
        <f>+'Ejecucion '!K35</f>
        <v/>
      </c>
      <c r="N37" s="19" t="str">
        <f>+'Ejecucion '!L35</f>
        <v/>
      </c>
      <c r="O37" s="19" t="str">
        <f>+'Ejecucion '!M35</f>
        <v/>
      </c>
      <c r="P37" s="20" t="str">
        <f>'Ejecucion '!N35</f>
        <v>  4,964,079 </v>
      </c>
      <c r="Q37" s="1"/>
      <c r="R37" s="1"/>
      <c r="S37" s="1"/>
    </row>
    <row r="38">
      <c r="A38" s="14" t="s">
        <v>49</v>
      </c>
      <c r="B38" s="16" t="str">
        <f t="shared" ref="B38:C38" si="3">SUM(B39:B46)</f>
        <v>  2,400,000 </v>
      </c>
      <c r="C38" s="16" t="str">
        <f t="shared" si="3"/>
        <v>  2,400,000 </v>
      </c>
      <c r="D38" s="16" t="str">
        <f>+'Ejecucion '!B36</f>
        <v>  -   </v>
      </c>
      <c r="E38" s="16" t="str">
        <f>+'Ejecucion '!C36</f>
        <v>  -   </v>
      </c>
      <c r="F38" s="16" t="str">
        <f>+'Ejecucion '!D36</f>
        <v>  -   </v>
      </c>
      <c r="G38" s="16" t="str">
        <f>+'Ejecucion '!E36</f>
        <v>  -   </v>
      </c>
      <c r="H38" s="16" t="str">
        <f>+'Ejecucion '!F36</f>
        <v>  -   </v>
      </c>
      <c r="I38" s="16" t="str">
        <f>+'Ejecucion '!G36</f>
        <v>  -   </v>
      </c>
      <c r="J38" s="16" t="str">
        <f>+'Ejecucion '!H36</f>
        <v>  -   </v>
      </c>
      <c r="K38" s="16" t="str">
        <f>+'Ejecucion '!I36</f>
        <v>  -   </v>
      </c>
      <c r="L38" s="16" t="str">
        <f>+'Ejecucion '!J36</f>
        <v>  -   </v>
      </c>
      <c r="M38" s="16" t="str">
        <f>+'Ejecucion '!K36</f>
        <v>  -   </v>
      </c>
      <c r="N38" s="16" t="str">
        <f>+'Ejecucion '!L36</f>
        <v>  -   </v>
      </c>
      <c r="O38" s="16" t="str">
        <f>+'Ejecucion '!M36</f>
        <v>  -   </v>
      </c>
      <c r="P38" s="15" t="str">
        <f>'Ejecucion '!N36</f>
        <v>  -   </v>
      </c>
      <c r="Q38" s="1"/>
      <c r="R38" s="1"/>
      <c r="S38" s="1"/>
    </row>
    <row r="39">
      <c r="A39" s="17" t="s">
        <v>50</v>
      </c>
      <c r="B39" s="18">
        <v>2400000.0</v>
      </c>
      <c r="C39" s="18">
        <v>2400000.0</v>
      </c>
      <c r="D39" s="19" t="str">
        <f>+'Ejecucion '!B37</f>
        <v/>
      </c>
      <c r="E39" s="19" t="str">
        <f>+'Ejecucion '!C37</f>
        <v/>
      </c>
      <c r="F39" s="19" t="str">
        <f>+'Ejecucion '!D37</f>
        <v/>
      </c>
      <c r="G39" s="19" t="str">
        <f>+'Ejecucion '!E37</f>
        <v/>
      </c>
      <c r="H39" s="19" t="str">
        <f>+'Ejecucion '!F37</f>
        <v/>
      </c>
      <c r="I39" s="19" t="str">
        <f>+'Ejecucion '!G37</f>
        <v/>
      </c>
      <c r="J39" s="19" t="str">
        <f>+'Ejecucion '!H37</f>
        <v/>
      </c>
      <c r="K39" s="19" t="str">
        <f>+'Ejecucion '!I37</f>
        <v/>
      </c>
      <c r="L39" s="19" t="str">
        <f>+'Ejecucion '!J37</f>
        <v/>
      </c>
      <c r="M39" s="19" t="str">
        <f>+'Ejecucion '!K37</f>
        <v/>
      </c>
      <c r="N39" s="19" t="str">
        <f>+'Ejecucion '!L37</f>
        <v/>
      </c>
      <c r="O39" s="19" t="str">
        <f>+'Ejecucion '!M37</f>
        <v/>
      </c>
      <c r="P39" s="20" t="str">
        <f>'Ejecucion '!N37</f>
        <v>  -   </v>
      </c>
      <c r="Q39" s="1"/>
      <c r="R39" s="1"/>
      <c r="S39" s="1"/>
    </row>
    <row r="40">
      <c r="A40" s="17" t="s">
        <v>51</v>
      </c>
      <c r="B40" s="20">
        <v>0.0</v>
      </c>
      <c r="C40" s="18" t="s">
        <v>26</v>
      </c>
      <c r="D40" s="16" t="str">
        <f>+'Ejecucion '!B38</f>
        <v/>
      </c>
      <c r="E40" s="16" t="str">
        <f>+'Ejecucion '!C38</f>
        <v/>
      </c>
      <c r="F40" s="16" t="str">
        <f>+'Ejecucion '!D38</f>
        <v/>
      </c>
      <c r="G40" s="16" t="str">
        <f>+'Ejecucion '!E38</f>
        <v/>
      </c>
      <c r="H40" s="16" t="str">
        <f>+'Ejecucion '!F38</f>
        <v/>
      </c>
      <c r="I40" s="16" t="str">
        <f>+'Ejecucion '!G38</f>
        <v/>
      </c>
      <c r="J40" s="16" t="str">
        <f>+'Ejecucion '!H38</f>
        <v/>
      </c>
      <c r="K40" s="16" t="str">
        <f>+'Ejecucion '!I38</f>
        <v/>
      </c>
      <c r="L40" s="16" t="str">
        <f>+'Ejecucion '!J38</f>
        <v/>
      </c>
      <c r="M40" s="16" t="str">
        <f>+'Ejecucion '!K38</f>
        <v/>
      </c>
      <c r="N40" s="16" t="str">
        <f>+'Ejecucion '!L38</f>
        <v/>
      </c>
      <c r="O40" s="16" t="str">
        <f>+'Ejecucion '!M38</f>
        <v/>
      </c>
      <c r="P40" s="20" t="str">
        <f>'Ejecucion '!N38</f>
        <v>  -   </v>
      </c>
      <c r="Q40" s="1"/>
      <c r="R40" s="1"/>
      <c r="S40" s="1"/>
    </row>
    <row r="41">
      <c r="A41" s="17" t="s">
        <v>52</v>
      </c>
      <c r="B41" s="20">
        <v>0.0</v>
      </c>
      <c r="C41" s="18" t="s">
        <v>26</v>
      </c>
      <c r="D41" s="16" t="str">
        <f>+'Ejecucion '!B39</f>
        <v>  -   </v>
      </c>
      <c r="E41" s="16" t="str">
        <f>+'Ejecucion '!C39</f>
        <v/>
      </c>
      <c r="F41" s="16" t="str">
        <f>+'Ejecucion '!D39</f>
        <v>  -   </v>
      </c>
      <c r="G41" s="16" t="str">
        <f>+'Ejecucion '!E39</f>
        <v>  -   </v>
      </c>
      <c r="H41" s="16" t="str">
        <f>+'Ejecucion '!F39</f>
        <v>  -   </v>
      </c>
      <c r="I41" s="16" t="str">
        <f>+'Ejecucion '!G39</f>
        <v>  -   </v>
      </c>
      <c r="J41" s="16" t="str">
        <f>+'Ejecucion '!H39</f>
        <v>  -   </v>
      </c>
      <c r="K41" s="16" t="str">
        <f>+'Ejecucion '!I39</f>
        <v>  -   </v>
      </c>
      <c r="L41" s="16" t="str">
        <f>+'Ejecucion '!J39</f>
        <v>  -   </v>
      </c>
      <c r="M41" s="16" t="str">
        <f>+'Ejecucion '!K39</f>
        <v>  -   </v>
      </c>
      <c r="N41" s="16" t="str">
        <f>+'Ejecucion '!L39</f>
        <v>  -   </v>
      </c>
      <c r="O41" s="16" t="str">
        <f>+'Ejecucion '!M39</f>
        <v>  -   </v>
      </c>
      <c r="P41" s="20" t="str">
        <f>'Ejecucion '!N39</f>
        <v>  -   </v>
      </c>
      <c r="Q41" s="1"/>
      <c r="R41" s="1"/>
      <c r="S41" s="1"/>
    </row>
    <row r="42">
      <c r="A42" s="17" t="s">
        <v>53</v>
      </c>
      <c r="B42" s="20">
        <v>0.0</v>
      </c>
      <c r="C42" s="18" t="s">
        <v>26</v>
      </c>
      <c r="D42" s="16" t="str">
        <f>+'Ejecucion '!B40</f>
        <v>  -   </v>
      </c>
      <c r="E42" s="16" t="str">
        <f>+'Ejecucion '!C40</f>
        <v/>
      </c>
      <c r="F42" s="16" t="str">
        <f>+'Ejecucion '!D40</f>
        <v>  -   </v>
      </c>
      <c r="G42" s="16" t="str">
        <f>+'Ejecucion '!E40</f>
        <v>  -   </v>
      </c>
      <c r="H42" s="16" t="str">
        <f>+'Ejecucion '!F40</f>
        <v>  -   </v>
      </c>
      <c r="I42" s="16" t="str">
        <f>+'Ejecucion '!G40</f>
        <v>  -   </v>
      </c>
      <c r="J42" s="16" t="str">
        <f>+'Ejecucion '!H40</f>
        <v>  -   </v>
      </c>
      <c r="K42" s="16" t="str">
        <f>+'Ejecucion '!I40</f>
        <v>  -   </v>
      </c>
      <c r="L42" s="16" t="str">
        <f>+'Ejecucion '!J40</f>
        <v>  -   </v>
      </c>
      <c r="M42" s="16" t="str">
        <f>+'Ejecucion '!K40</f>
        <v>  -   </v>
      </c>
      <c r="N42" s="16" t="str">
        <f>+'Ejecucion '!L40</f>
        <v>  -   </v>
      </c>
      <c r="O42" s="16" t="str">
        <f>+'Ejecucion '!M40</f>
        <v>  -   </v>
      </c>
      <c r="P42" s="20" t="str">
        <f>'Ejecucion '!N40</f>
        <v>  -   </v>
      </c>
      <c r="Q42" s="1"/>
      <c r="R42" s="1"/>
      <c r="S42" s="1"/>
    </row>
    <row r="43">
      <c r="A43" s="17" t="s">
        <v>54</v>
      </c>
      <c r="B43" s="20">
        <v>0.0</v>
      </c>
      <c r="C43" s="18" t="s">
        <v>26</v>
      </c>
      <c r="D43" s="16" t="str">
        <f>+'Ejecucion '!B41</f>
        <v>  -   </v>
      </c>
      <c r="E43" s="16" t="str">
        <f>+'Ejecucion '!C41</f>
        <v/>
      </c>
      <c r="F43" s="16" t="str">
        <f>+'Ejecucion '!D41</f>
        <v>  -   </v>
      </c>
      <c r="G43" s="16" t="str">
        <f>+'Ejecucion '!E41</f>
        <v>  -   </v>
      </c>
      <c r="H43" s="16" t="str">
        <f>+'Ejecucion '!F41</f>
        <v>  -   </v>
      </c>
      <c r="I43" s="16" t="str">
        <f>+'Ejecucion '!G41</f>
        <v>  -   </v>
      </c>
      <c r="J43" s="16" t="str">
        <f>+'Ejecucion '!H41</f>
        <v>  -   </v>
      </c>
      <c r="K43" s="16" t="str">
        <f>+'Ejecucion '!I41</f>
        <v>  -   </v>
      </c>
      <c r="L43" s="16" t="str">
        <f>+'Ejecucion '!J41</f>
        <v>  -   </v>
      </c>
      <c r="M43" s="16" t="str">
        <f>+'Ejecucion '!K41</f>
        <v>  -   </v>
      </c>
      <c r="N43" s="16" t="str">
        <f>+'Ejecucion '!L41</f>
        <v>  -   </v>
      </c>
      <c r="O43" s="16" t="str">
        <f>+'Ejecucion '!M41</f>
        <v>  -   </v>
      </c>
      <c r="P43" s="20" t="str">
        <f>'Ejecucion '!N41</f>
        <v>  -   </v>
      </c>
      <c r="Q43" s="1"/>
      <c r="R43" s="1"/>
      <c r="S43" s="1"/>
    </row>
    <row r="44">
      <c r="A44" s="17" t="s">
        <v>55</v>
      </c>
      <c r="B44" s="20">
        <v>0.0</v>
      </c>
      <c r="C44" s="18" t="s">
        <v>26</v>
      </c>
      <c r="D44" s="16" t="str">
        <f>+'Ejecucion '!B42</f>
        <v>  -   </v>
      </c>
      <c r="E44" s="16" t="str">
        <f>+'Ejecucion '!C42</f>
        <v/>
      </c>
      <c r="F44" s="16" t="str">
        <f>+'Ejecucion '!D42</f>
        <v>  -   </v>
      </c>
      <c r="G44" s="16" t="str">
        <f>+'Ejecucion '!E42</f>
        <v>  -   </v>
      </c>
      <c r="H44" s="16" t="str">
        <f>+'Ejecucion '!F42</f>
        <v>  -   </v>
      </c>
      <c r="I44" s="16" t="str">
        <f>+'Ejecucion '!G42</f>
        <v>  -   </v>
      </c>
      <c r="J44" s="16" t="str">
        <f>+'Ejecucion '!H42</f>
        <v>  -   </v>
      </c>
      <c r="K44" s="16" t="str">
        <f>+'Ejecucion '!I42</f>
        <v>  -   </v>
      </c>
      <c r="L44" s="16" t="str">
        <f>+'Ejecucion '!J42</f>
        <v>  -   </v>
      </c>
      <c r="M44" s="16" t="str">
        <f>+'Ejecucion '!K42</f>
        <v>  -   </v>
      </c>
      <c r="N44" s="16" t="str">
        <f>+'Ejecucion '!L42</f>
        <v>  -   </v>
      </c>
      <c r="O44" s="16" t="str">
        <f>+'Ejecucion '!M42</f>
        <v>  -   </v>
      </c>
      <c r="P44" s="20" t="str">
        <f>'Ejecucion '!N42</f>
        <v>  -   </v>
      </c>
      <c r="Q44" s="1"/>
      <c r="R44" s="1"/>
      <c r="S44" s="1"/>
    </row>
    <row r="45">
      <c r="A45" s="17" t="s">
        <v>56</v>
      </c>
      <c r="B45" s="20">
        <v>0.0</v>
      </c>
      <c r="C45" s="18" t="s">
        <v>26</v>
      </c>
      <c r="D45" s="16" t="str">
        <f>+'Ejecucion '!B43</f>
        <v>  -   </v>
      </c>
      <c r="E45" s="16" t="str">
        <f>+'Ejecucion '!C43</f>
        <v/>
      </c>
      <c r="F45" s="16" t="str">
        <f>+'Ejecucion '!D43</f>
        <v>  -   </v>
      </c>
      <c r="G45" s="16" t="str">
        <f>+'Ejecucion '!E43</f>
        <v>  -   </v>
      </c>
      <c r="H45" s="16" t="str">
        <f>+'Ejecucion '!F43</f>
        <v>  -   </v>
      </c>
      <c r="I45" s="16" t="str">
        <f>+'Ejecucion '!G43</f>
        <v>  -   </v>
      </c>
      <c r="J45" s="16" t="str">
        <f>+'Ejecucion '!H43</f>
        <v>  -   </v>
      </c>
      <c r="K45" s="16" t="str">
        <f>+'Ejecucion '!I43</f>
        <v>  -   </v>
      </c>
      <c r="L45" s="16" t="str">
        <f>+'Ejecucion '!J43</f>
        <v>  -   </v>
      </c>
      <c r="M45" s="16" t="str">
        <f>+'Ejecucion '!K43</f>
        <v>  -   </v>
      </c>
      <c r="N45" s="16" t="str">
        <f>+'Ejecucion '!L43</f>
        <v>  -   </v>
      </c>
      <c r="O45" s="16" t="str">
        <f>+'Ejecucion '!M43</f>
        <v>  -   </v>
      </c>
      <c r="P45" s="20" t="str">
        <f>'Ejecucion '!N43</f>
        <v>  -   </v>
      </c>
      <c r="Q45" s="1"/>
      <c r="R45" s="1"/>
      <c r="S45" s="1"/>
    </row>
    <row r="46">
      <c r="A46" s="17" t="s">
        <v>57</v>
      </c>
      <c r="B46" s="20">
        <v>0.0</v>
      </c>
      <c r="C46" s="18" t="s">
        <v>26</v>
      </c>
      <c r="D46" s="16" t="str">
        <f>+'Ejecucion '!B44</f>
        <v>  -   </v>
      </c>
      <c r="E46" s="16" t="str">
        <f>+'Ejecucion '!C44</f>
        <v/>
      </c>
      <c r="F46" s="16" t="str">
        <f>+'Ejecucion '!D44</f>
        <v>  -   </v>
      </c>
      <c r="G46" s="16" t="str">
        <f>+'Ejecucion '!E44</f>
        <v>  -   </v>
      </c>
      <c r="H46" s="16" t="str">
        <f>+'Ejecucion '!F44</f>
        <v>  -   </v>
      </c>
      <c r="I46" s="16" t="str">
        <f>+'Ejecucion '!G44</f>
        <v>  -   </v>
      </c>
      <c r="J46" s="16" t="str">
        <f>+'Ejecucion '!H44</f>
        <v>  -   </v>
      </c>
      <c r="K46" s="16" t="str">
        <f>+'Ejecucion '!I44</f>
        <v>  -   </v>
      </c>
      <c r="L46" s="16" t="str">
        <f>+'Ejecucion '!J44</f>
        <v>  -   </v>
      </c>
      <c r="M46" s="16" t="str">
        <f>+'Ejecucion '!K44</f>
        <v>  -   </v>
      </c>
      <c r="N46" s="16" t="str">
        <f>+'Ejecucion '!L44</f>
        <v>  -   </v>
      </c>
      <c r="O46" s="16" t="str">
        <f>+'Ejecucion '!M44</f>
        <v>  -   </v>
      </c>
      <c r="P46" s="20" t="str">
        <f>'Ejecucion '!N44</f>
        <v/>
      </c>
      <c r="Q46" s="1"/>
      <c r="R46" s="1"/>
      <c r="S46" s="1"/>
    </row>
    <row r="47">
      <c r="A47" s="14" t="s">
        <v>58</v>
      </c>
      <c r="B47" s="15" t="str">
        <f>SUM(B48:B53)</f>
        <v>  -   </v>
      </c>
      <c r="C47" s="15">
        <v>0.0</v>
      </c>
      <c r="D47" s="16" t="str">
        <f>+'Ejecucion '!B45</f>
        <v>  -   </v>
      </c>
      <c r="E47" s="16" t="str">
        <f>+'Ejecucion '!C45</f>
        <v>  -   </v>
      </c>
      <c r="F47" s="16" t="str">
        <f>+'Ejecucion '!D45</f>
        <v>  -   </v>
      </c>
      <c r="G47" s="16" t="str">
        <f>+'Ejecucion '!E45</f>
        <v>  -   </v>
      </c>
      <c r="H47" s="16" t="str">
        <f>+'Ejecucion '!F45</f>
        <v>  -   </v>
      </c>
      <c r="I47" s="16" t="str">
        <f>+'Ejecucion '!G45</f>
        <v>  -   </v>
      </c>
      <c r="J47" s="16" t="str">
        <f>+'Ejecucion '!H45</f>
        <v>  -   </v>
      </c>
      <c r="K47" s="16" t="str">
        <f>+'Ejecucion '!I45</f>
        <v>  -   </v>
      </c>
      <c r="L47" s="16" t="str">
        <f>+'Ejecucion '!J45</f>
        <v>  -   </v>
      </c>
      <c r="M47" s="16" t="str">
        <f>+'Ejecucion '!K45</f>
        <v>  -   </v>
      </c>
      <c r="N47" s="16" t="str">
        <f>+'Ejecucion '!L45</f>
        <v>  -   </v>
      </c>
      <c r="O47" s="16" t="str">
        <f>+'Ejecucion '!M45</f>
        <v>  -   </v>
      </c>
      <c r="P47" s="15" t="str">
        <f>'Ejecucion '!N45</f>
        <v>  -   </v>
      </c>
      <c r="Q47" s="1"/>
      <c r="R47" s="1"/>
      <c r="S47" s="1"/>
    </row>
    <row r="48">
      <c r="A48" s="17" t="s">
        <v>59</v>
      </c>
      <c r="B48" s="20">
        <v>0.0</v>
      </c>
      <c r="C48" s="18" t="s">
        <v>26</v>
      </c>
      <c r="D48" s="16" t="str">
        <f>+'Ejecucion '!B46</f>
        <v>  -   </v>
      </c>
      <c r="E48" s="16" t="str">
        <f>+'Ejecucion '!C46</f>
        <v>  -   </v>
      </c>
      <c r="F48" s="16" t="str">
        <f>+'Ejecucion '!D46</f>
        <v>  -   </v>
      </c>
      <c r="G48" s="16" t="str">
        <f>+'Ejecucion '!E46</f>
        <v>  -   </v>
      </c>
      <c r="H48" s="16" t="str">
        <f>+'Ejecucion '!F46</f>
        <v>  -   </v>
      </c>
      <c r="I48" s="16" t="str">
        <f>+'Ejecucion '!G46</f>
        <v>  -   </v>
      </c>
      <c r="J48" s="16" t="str">
        <f>+'Ejecucion '!H46</f>
        <v>  -   </v>
      </c>
      <c r="K48" s="16" t="str">
        <f>+'Ejecucion '!I46</f>
        <v>  -   </v>
      </c>
      <c r="L48" s="16" t="str">
        <f>+'Ejecucion '!J46</f>
        <v>  -   </v>
      </c>
      <c r="M48" s="16" t="str">
        <f>+'Ejecucion '!K46</f>
        <v>  -   </v>
      </c>
      <c r="N48" s="16" t="str">
        <f>+'Ejecucion '!L46</f>
        <v>  -   </v>
      </c>
      <c r="O48" s="16" t="str">
        <f>+'Ejecucion '!M46</f>
        <v>  -   </v>
      </c>
      <c r="P48" s="20" t="str">
        <f>'Ejecucion '!N46</f>
        <v>  -   </v>
      </c>
      <c r="Q48" s="1"/>
      <c r="R48" s="1"/>
      <c r="S48" s="1"/>
    </row>
    <row r="49">
      <c r="A49" s="17" t="s">
        <v>60</v>
      </c>
      <c r="B49" s="20">
        <v>0.0</v>
      </c>
      <c r="C49" s="18" t="s">
        <v>26</v>
      </c>
      <c r="D49" s="16" t="str">
        <f>+'Ejecucion '!B47</f>
        <v>  -   </v>
      </c>
      <c r="E49" s="16" t="str">
        <f>+'Ejecucion '!C47</f>
        <v>  -   </v>
      </c>
      <c r="F49" s="16" t="str">
        <f>+'Ejecucion '!D47</f>
        <v>  -   </v>
      </c>
      <c r="G49" s="16" t="str">
        <f>+'Ejecucion '!E47</f>
        <v>  -   </v>
      </c>
      <c r="H49" s="16" t="str">
        <f>+'Ejecucion '!F47</f>
        <v>  -   </v>
      </c>
      <c r="I49" s="16" t="str">
        <f>+'Ejecucion '!G47</f>
        <v>  -   </v>
      </c>
      <c r="J49" s="16" t="str">
        <f>+'Ejecucion '!H47</f>
        <v>  -   </v>
      </c>
      <c r="K49" s="16" t="str">
        <f>+'Ejecucion '!I47</f>
        <v>  -   </v>
      </c>
      <c r="L49" s="16" t="str">
        <f>+'Ejecucion '!J47</f>
        <v>  -   </v>
      </c>
      <c r="M49" s="16" t="str">
        <f>+'Ejecucion '!K47</f>
        <v>  -   </v>
      </c>
      <c r="N49" s="16" t="str">
        <f>+'Ejecucion '!L47</f>
        <v>  -   </v>
      </c>
      <c r="O49" s="16" t="str">
        <f>+'Ejecucion '!M47</f>
        <v>  -   </v>
      </c>
      <c r="P49" s="20" t="str">
        <f>'Ejecucion '!N47</f>
        <v>  -   </v>
      </c>
      <c r="Q49" s="1"/>
      <c r="R49" s="1"/>
      <c r="S49" s="1"/>
    </row>
    <row r="50">
      <c r="A50" s="17" t="s">
        <v>61</v>
      </c>
      <c r="B50" s="20">
        <v>0.0</v>
      </c>
      <c r="C50" s="18" t="s">
        <v>26</v>
      </c>
      <c r="D50" s="16" t="str">
        <f>+'Ejecucion '!B48</f>
        <v>  -   </v>
      </c>
      <c r="E50" s="16" t="str">
        <f>+'Ejecucion '!C48</f>
        <v>  -   </v>
      </c>
      <c r="F50" s="16" t="str">
        <f>+'Ejecucion '!D48</f>
        <v>  -   </v>
      </c>
      <c r="G50" s="16" t="str">
        <f>+'Ejecucion '!E48</f>
        <v>  -   </v>
      </c>
      <c r="H50" s="16" t="str">
        <f>+'Ejecucion '!F48</f>
        <v>  -   </v>
      </c>
      <c r="I50" s="16" t="str">
        <f>+'Ejecucion '!G48</f>
        <v>  -   </v>
      </c>
      <c r="J50" s="16" t="str">
        <f>+'Ejecucion '!H48</f>
        <v>  -   </v>
      </c>
      <c r="K50" s="16" t="str">
        <f>+'Ejecucion '!I48</f>
        <v>  -   </v>
      </c>
      <c r="L50" s="16" t="str">
        <f>+'Ejecucion '!J48</f>
        <v>  -   </v>
      </c>
      <c r="M50" s="16" t="str">
        <f>+'Ejecucion '!K48</f>
        <v>  -   </v>
      </c>
      <c r="N50" s="16" t="str">
        <f>+'Ejecucion '!L48</f>
        <v>  -   </v>
      </c>
      <c r="O50" s="16" t="str">
        <f>+'Ejecucion '!M48</f>
        <v>  -   </v>
      </c>
      <c r="P50" s="20" t="str">
        <f>'Ejecucion '!N48</f>
        <v>  -   </v>
      </c>
      <c r="Q50" s="1"/>
      <c r="R50" s="1"/>
      <c r="S50" s="1"/>
    </row>
    <row r="51">
      <c r="A51" s="17" t="s">
        <v>62</v>
      </c>
      <c r="B51" s="20">
        <v>0.0</v>
      </c>
      <c r="C51" s="18" t="s">
        <v>26</v>
      </c>
      <c r="D51" s="16" t="str">
        <f>+'Ejecucion '!B49</f>
        <v>  -   </v>
      </c>
      <c r="E51" s="16" t="str">
        <f>+'Ejecucion '!C49</f>
        <v>  -   </v>
      </c>
      <c r="F51" s="16" t="str">
        <f>+'Ejecucion '!D49</f>
        <v>  -   </v>
      </c>
      <c r="G51" s="16" t="str">
        <f>+'Ejecucion '!E49</f>
        <v>  -   </v>
      </c>
      <c r="H51" s="16" t="str">
        <f>+'Ejecucion '!F49</f>
        <v>  -   </v>
      </c>
      <c r="I51" s="16" t="str">
        <f>+'Ejecucion '!G49</f>
        <v>  -   </v>
      </c>
      <c r="J51" s="16" t="str">
        <f>+'Ejecucion '!H49</f>
        <v>  -   </v>
      </c>
      <c r="K51" s="16" t="str">
        <f>+'Ejecucion '!I49</f>
        <v>  -   </v>
      </c>
      <c r="L51" s="16" t="str">
        <f>+'Ejecucion '!J49</f>
        <v>  -   </v>
      </c>
      <c r="M51" s="16" t="str">
        <f>+'Ejecucion '!K49</f>
        <v>  -   </v>
      </c>
      <c r="N51" s="16" t="str">
        <f>+'Ejecucion '!L49</f>
        <v>  -   </v>
      </c>
      <c r="O51" s="16" t="str">
        <f>+'Ejecucion '!M49</f>
        <v>  -   </v>
      </c>
      <c r="P51" s="20" t="str">
        <f>'Ejecucion '!N49</f>
        <v>  -   </v>
      </c>
      <c r="Q51" s="1"/>
      <c r="R51" s="1"/>
      <c r="S51" s="1"/>
    </row>
    <row r="52">
      <c r="A52" s="17" t="s">
        <v>63</v>
      </c>
      <c r="B52" s="20">
        <v>0.0</v>
      </c>
      <c r="C52" s="18" t="s">
        <v>26</v>
      </c>
      <c r="D52" s="16" t="str">
        <f>+'Ejecucion '!B50</f>
        <v>  -   </v>
      </c>
      <c r="E52" s="16" t="str">
        <f>+'Ejecucion '!C50</f>
        <v>  -   </v>
      </c>
      <c r="F52" s="16" t="str">
        <f>+'Ejecucion '!D50</f>
        <v>  -   </v>
      </c>
      <c r="G52" s="16" t="str">
        <f>+'Ejecucion '!E50</f>
        <v>  -   </v>
      </c>
      <c r="H52" s="16" t="str">
        <f>+'Ejecucion '!F50</f>
        <v>  -   </v>
      </c>
      <c r="I52" s="16" t="str">
        <f>+'Ejecucion '!G50</f>
        <v>  -   </v>
      </c>
      <c r="J52" s="16" t="str">
        <f>+'Ejecucion '!H50</f>
        <v>  -   </v>
      </c>
      <c r="K52" s="16" t="str">
        <f>+'Ejecucion '!I50</f>
        <v>  -   </v>
      </c>
      <c r="L52" s="16" t="str">
        <f>+'Ejecucion '!J50</f>
        <v>  -   </v>
      </c>
      <c r="M52" s="16" t="str">
        <f>+'Ejecucion '!K50</f>
        <v>  -   </v>
      </c>
      <c r="N52" s="16" t="str">
        <f>+'Ejecucion '!L50</f>
        <v>  -   </v>
      </c>
      <c r="O52" s="16" t="str">
        <f>+'Ejecucion '!M50</f>
        <v>  -   </v>
      </c>
      <c r="P52" s="20" t="str">
        <f>'Ejecucion '!N50</f>
        <v>  -   </v>
      </c>
      <c r="Q52" s="1"/>
      <c r="R52" s="1"/>
      <c r="S52" s="1"/>
    </row>
    <row r="53">
      <c r="A53" s="17" t="s">
        <v>64</v>
      </c>
      <c r="B53" s="20">
        <v>0.0</v>
      </c>
      <c r="C53" s="18" t="s">
        <v>26</v>
      </c>
      <c r="D53" s="16" t="str">
        <f>+'Ejecucion '!B51</f>
        <v>  -   </v>
      </c>
      <c r="E53" s="16" t="str">
        <f>+'Ejecucion '!C51</f>
        <v>  -   </v>
      </c>
      <c r="F53" s="16" t="str">
        <f>+'Ejecucion '!D51</f>
        <v>  -   </v>
      </c>
      <c r="G53" s="16" t="str">
        <f>+'Ejecucion '!E51</f>
        <v>  -   </v>
      </c>
      <c r="H53" s="16" t="str">
        <f>+'Ejecucion '!F51</f>
        <v>  -   </v>
      </c>
      <c r="I53" s="16" t="str">
        <f>+'Ejecucion '!G51</f>
        <v>  -   </v>
      </c>
      <c r="J53" s="16" t="str">
        <f>+'Ejecucion '!H51</f>
        <v>  -   </v>
      </c>
      <c r="K53" s="16" t="str">
        <f>+'Ejecucion '!I51</f>
        <v>  -   </v>
      </c>
      <c r="L53" s="16" t="str">
        <f>+'Ejecucion '!J51</f>
        <v>  -   </v>
      </c>
      <c r="M53" s="16" t="str">
        <f>+'Ejecucion '!K51</f>
        <v>  -   </v>
      </c>
      <c r="N53" s="16" t="str">
        <f>+'Ejecucion '!L51</f>
        <v>  -   </v>
      </c>
      <c r="O53" s="16" t="str">
        <f>+'Ejecucion '!M51</f>
        <v>  -   </v>
      </c>
      <c r="P53" s="20" t="str">
        <f>'Ejecucion '!N51</f>
        <v>  -   </v>
      </c>
      <c r="Q53" s="1"/>
      <c r="R53" s="1"/>
      <c r="S53" s="1"/>
    </row>
    <row r="54">
      <c r="A54" s="14" t="s">
        <v>65</v>
      </c>
      <c r="B54" s="15" t="str">
        <f t="shared" ref="B54:C54" si="4">SUM(B55:B63)</f>
        <v>  16,440,000 </v>
      </c>
      <c r="C54" s="15" t="str">
        <f t="shared" si="4"/>
        <v>  27,312,594 </v>
      </c>
      <c r="D54" s="16" t="str">
        <f>+'Ejecucion '!B52</f>
        <v>  910,596 </v>
      </c>
      <c r="E54" s="16" t="str">
        <f>+'Ejecucion '!C52</f>
        <v>  3,804,090 </v>
      </c>
      <c r="F54" s="16" t="str">
        <f>+'Ejecucion '!D52</f>
        <v>  -   </v>
      </c>
      <c r="G54" s="16" t="str">
        <f>+'Ejecucion '!E52</f>
        <v>  -   </v>
      </c>
      <c r="H54" s="16" t="str">
        <f>+'Ejecucion '!F52</f>
        <v>  -   </v>
      </c>
      <c r="I54" s="16" t="str">
        <f>+'Ejecucion '!G52</f>
        <v>  -   </v>
      </c>
      <c r="J54" s="16" t="str">
        <f>+'Ejecucion '!H52</f>
        <v>  -   </v>
      </c>
      <c r="K54" s="16" t="str">
        <f>+'Ejecucion '!I52</f>
        <v>  -   </v>
      </c>
      <c r="L54" s="16" t="str">
        <f>+'Ejecucion '!J52</f>
        <v>  -   </v>
      </c>
      <c r="M54" s="16" t="str">
        <f>+'Ejecucion '!K52</f>
        <v>  -   </v>
      </c>
      <c r="N54" s="16" t="str">
        <f>+'Ejecucion '!L52</f>
        <v>  -   </v>
      </c>
      <c r="O54" s="16" t="str">
        <f>+'Ejecucion '!M52</f>
        <v>  -   </v>
      </c>
      <c r="P54" s="15" t="str">
        <f>'Ejecucion '!N52</f>
        <v>  4,714,687 </v>
      </c>
      <c r="Q54" s="1"/>
      <c r="R54" s="1"/>
      <c r="S54" s="1"/>
    </row>
    <row r="55">
      <c r="A55" s="17" t="s">
        <v>66</v>
      </c>
      <c r="B55" s="18">
        <v>1.14E7</v>
      </c>
      <c r="C55" s="18">
        <v>2.14421035E7</v>
      </c>
      <c r="D55" s="16" t="str">
        <f>+'Ejecucion '!B53</f>
        <v/>
      </c>
      <c r="E55" s="16" t="str">
        <f>+'Ejecucion '!C53</f>
        <v>  3,064,726 </v>
      </c>
      <c r="F55" s="16" t="str">
        <f>+'Ejecucion '!D53</f>
        <v/>
      </c>
      <c r="G55" s="16" t="str">
        <f>+'Ejecucion '!E53</f>
        <v/>
      </c>
      <c r="H55" s="16" t="str">
        <f>+'Ejecucion '!F53</f>
        <v/>
      </c>
      <c r="I55" s="16" t="str">
        <f>+'Ejecucion '!G53</f>
        <v/>
      </c>
      <c r="J55" s="16" t="str">
        <f>+'Ejecucion '!H53</f>
        <v/>
      </c>
      <c r="K55" s="16" t="str">
        <f>+'Ejecucion '!I53</f>
        <v/>
      </c>
      <c r="L55" s="16" t="str">
        <f>+'Ejecucion '!J53</f>
        <v/>
      </c>
      <c r="M55" s="16" t="str">
        <f>+'Ejecucion '!K53</f>
        <v/>
      </c>
      <c r="N55" s="16" t="str">
        <f>+'Ejecucion '!L53</f>
        <v/>
      </c>
      <c r="O55" s="16" t="str">
        <f>+'Ejecucion '!M53</f>
        <v/>
      </c>
      <c r="P55" s="20" t="str">
        <f>'Ejecucion '!N53</f>
        <v>  3,064,726 </v>
      </c>
      <c r="Q55" s="1"/>
      <c r="R55" s="1"/>
      <c r="S55" s="1"/>
    </row>
    <row r="56">
      <c r="A56" s="17" t="s">
        <v>67</v>
      </c>
      <c r="B56" s="18">
        <v>960000.0</v>
      </c>
      <c r="C56" s="18">
        <v>960000.0</v>
      </c>
      <c r="D56" s="16" t="str">
        <f>+'Ejecucion '!B54</f>
        <v>  302,732 </v>
      </c>
      <c r="E56" s="16" t="str">
        <f>+'Ejecucion '!C54</f>
        <v/>
      </c>
      <c r="F56" s="16" t="str">
        <f>+'Ejecucion '!D54</f>
        <v/>
      </c>
      <c r="G56" s="16" t="str">
        <f>+'Ejecucion '!E54</f>
        <v/>
      </c>
      <c r="H56" s="16" t="str">
        <f>+'Ejecucion '!F54</f>
        <v/>
      </c>
      <c r="I56" s="16" t="str">
        <f>+'Ejecucion '!G54</f>
        <v/>
      </c>
      <c r="J56" s="16" t="str">
        <f>+'Ejecucion '!H54</f>
        <v/>
      </c>
      <c r="K56" s="16" t="str">
        <f>+'Ejecucion '!I54</f>
        <v/>
      </c>
      <c r="L56" s="16" t="str">
        <f>+'Ejecucion '!J54</f>
        <v/>
      </c>
      <c r="M56" s="16" t="str">
        <f>+'Ejecucion '!K54</f>
        <v/>
      </c>
      <c r="N56" s="16" t="str">
        <f>+'Ejecucion '!L54</f>
        <v/>
      </c>
      <c r="O56" s="16" t="str">
        <f>+'Ejecucion '!M54</f>
        <v/>
      </c>
      <c r="P56" s="20" t="str">
        <f>'Ejecucion '!N54</f>
        <v>  302,732 </v>
      </c>
      <c r="Q56" s="1"/>
      <c r="R56" s="1"/>
      <c r="S56" s="1"/>
    </row>
    <row r="57">
      <c r="A57" s="17" t="s">
        <v>68</v>
      </c>
      <c r="B57" s="20">
        <v>0.0</v>
      </c>
      <c r="C57" s="18">
        <v>22798.48</v>
      </c>
      <c r="D57" s="16" t="str">
        <f>+'Ejecucion '!B55</f>
        <v>  -   </v>
      </c>
      <c r="E57" s="16" t="str">
        <f>+'Ejecucion '!C55</f>
        <v>  21,712 </v>
      </c>
      <c r="F57" s="16" t="str">
        <f>+'Ejecucion '!D55</f>
        <v/>
      </c>
      <c r="G57" s="16" t="str">
        <f>+'Ejecucion '!E55</f>
        <v/>
      </c>
      <c r="H57" s="16" t="str">
        <f>+'Ejecucion '!F55</f>
        <v/>
      </c>
      <c r="I57" s="16" t="str">
        <f>+'Ejecucion '!G55</f>
        <v/>
      </c>
      <c r="J57" s="16" t="str">
        <f>+'Ejecucion '!H55</f>
        <v/>
      </c>
      <c r="K57" s="16" t="str">
        <f>+'Ejecucion '!I55</f>
        <v/>
      </c>
      <c r="L57" s="16" t="str">
        <f>+'Ejecucion '!J55</f>
        <v/>
      </c>
      <c r="M57" s="16" t="str">
        <f>+'Ejecucion '!K55</f>
        <v/>
      </c>
      <c r="N57" s="16" t="str">
        <f>+'Ejecucion '!L55</f>
        <v/>
      </c>
      <c r="O57" s="16" t="str">
        <f>+'Ejecucion '!M55</f>
        <v/>
      </c>
      <c r="P57" s="20" t="str">
        <f>'Ejecucion '!N55</f>
        <v>  21,712 </v>
      </c>
      <c r="Q57" s="1"/>
      <c r="R57" s="1"/>
      <c r="S57" s="1"/>
    </row>
    <row r="58">
      <c r="A58" s="17" t="s">
        <v>69</v>
      </c>
      <c r="B58" s="20">
        <v>0.0</v>
      </c>
      <c r="C58" s="18">
        <v>79879.51</v>
      </c>
      <c r="D58" s="19" t="str">
        <f>+'Ejecucion '!B56</f>
        <v>  -   </v>
      </c>
      <c r="E58" s="19" t="str">
        <f>+'Ejecucion '!C56</f>
        <v>  79,880 </v>
      </c>
      <c r="F58" s="19" t="str">
        <f>+'Ejecucion '!D56</f>
        <v/>
      </c>
      <c r="G58" s="19" t="str">
        <f>+'Ejecucion '!E56</f>
        <v/>
      </c>
      <c r="H58" s="19" t="str">
        <f>+'Ejecucion '!F56</f>
        <v/>
      </c>
      <c r="I58" s="19" t="str">
        <f>+'Ejecucion '!G56</f>
        <v/>
      </c>
      <c r="J58" s="19" t="str">
        <f>+'Ejecucion '!H56</f>
        <v/>
      </c>
      <c r="K58" s="19" t="str">
        <f>+'Ejecucion '!I56</f>
        <v/>
      </c>
      <c r="L58" s="19" t="str">
        <f>+'Ejecucion '!J56</f>
        <v/>
      </c>
      <c r="M58" s="19" t="str">
        <f>+'Ejecucion '!K56</f>
        <v/>
      </c>
      <c r="N58" s="19" t="str">
        <f>+'Ejecucion '!L56</f>
        <v/>
      </c>
      <c r="O58" s="19" t="str">
        <f>+'Ejecucion '!M56</f>
        <v/>
      </c>
      <c r="P58" s="20" t="str">
        <f>'Ejecucion '!N56</f>
        <v>  79,880 </v>
      </c>
      <c r="Q58" s="1"/>
      <c r="R58" s="1"/>
      <c r="S58" s="1"/>
    </row>
    <row r="59">
      <c r="A59" s="17" t="s">
        <v>70</v>
      </c>
      <c r="B59" s="18">
        <v>2880000.0</v>
      </c>
      <c r="C59" s="18">
        <v>3531873.4899999998</v>
      </c>
      <c r="D59" s="19" t="str">
        <f>+'Ejecucion '!B57</f>
        <v>  303,704 </v>
      </c>
      <c r="E59" s="19" t="str">
        <f>+'Ejecucion '!C57</f>
        <v>  637,773 </v>
      </c>
      <c r="F59" s="19" t="str">
        <f>+'Ejecucion '!D57</f>
        <v/>
      </c>
      <c r="G59" s="19" t="str">
        <f>+'Ejecucion '!E57</f>
        <v/>
      </c>
      <c r="H59" s="19" t="str">
        <f>+'Ejecucion '!F57</f>
        <v/>
      </c>
      <c r="I59" s="19" t="str">
        <f>+'Ejecucion '!G57</f>
        <v/>
      </c>
      <c r="J59" s="19" t="str">
        <f>+'Ejecucion '!H57</f>
        <v/>
      </c>
      <c r="K59" s="19" t="str">
        <f>+'Ejecucion '!I57</f>
        <v/>
      </c>
      <c r="L59" s="19" t="str">
        <f>+'Ejecucion '!J57</f>
        <v/>
      </c>
      <c r="M59" s="19" t="str">
        <f>+'Ejecucion '!K57</f>
        <v/>
      </c>
      <c r="N59" s="19" t="str">
        <f>+'Ejecucion '!L57</f>
        <v/>
      </c>
      <c r="O59" s="19" t="str">
        <f>+'Ejecucion '!M57</f>
        <v/>
      </c>
      <c r="P59" s="20" t="str">
        <f>'Ejecucion '!N57</f>
        <v>  941,478 </v>
      </c>
      <c r="Q59" s="1"/>
      <c r="R59" s="1"/>
      <c r="S59" s="1"/>
    </row>
    <row r="60">
      <c r="A60" s="17" t="s">
        <v>71</v>
      </c>
      <c r="B60" s="20">
        <v>0.0</v>
      </c>
      <c r="C60" s="18">
        <v>65100.0</v>
      </c>
      <c r="D60" s="19" t="str">
        <f>+'Ejecucion '!B58</f>
        <v>  -   </v>
      </c>
      <c r="E60" s="19" t="str">
        <f>+'Ejecucion '!C58</f>
        <v/>
      </c>
      <c r="F60" s="19" t="str">
        <f>+'Ejecucion '!D58</f>
        <v/>
      </c>
      <c r="G60" s="19" t="str">
        <f>+'Ejecucion '!E58</f>
        <v/>
      </c>
      <c r="H60" s="19" t="str">
        <f>+'Ejecucion '!F58</f>
        <v/>
      </c>
      <c r="I60" s="19" t="str">
        <f>+'Ejecucion '!G58</f>
        <v/>
      </c>
      <c r="J60" s="19" t="str">
        <f>+'Ejecucion '!H58</f>
        <v/>
      </c>
      <c r="K60" s="19" t="str">
        <f>+'Ejecucion '!I58</f>
        <v/>
      </c>
      <c r="L60" s="19" t="str">
        <f>+'Ejecucion '!J58</f>
        <v/>
      </c>
      <c r="M60" s="19" t="str">
        <f>+'Ejecucion '!K58</f>
        <v/>
      </c>
      <c r="N60" s="19" t="str">
        <f>+'Ejecucion '!L58</f>
        <v/>
      </c>
      <c r="O60" s="19" t="str">
        <f>+'Ejecucion '!M58</f>
        <v/>
      </c>
      <c r="P60" s="20" t="str">
        <f>'Ejecucion '!N58</f>
        <v>  -   </v>
      </c>
      <c r="Q60" s="1"/>
      <c r="R60" s="1"/>
      <c r="S60" s="1"/>
    </row>
    <row r="61">
      <c r="A61" s="17" t="s">
        <v>72</v>
      </c>
      <c r="B61" s="20">
        <v>0.0</v>
      </c>
      <c r="C61" s="18" t="s">
        <v>26</v>
      </c>
      <c r="D61" s="16" t="str">
        <f>+'Ejecucion '!B59</f>
        <v/>
      </c>
      <c r="E61" s="16" t="str">
        <f>+'Ejecucion '!C59</f>
        <v/>
      </c>
      <c r="F61" s="16" t="str">
        <f>+'Ejecucion '!D59</f>
        <v/>
      </c>
      <c r="G61" s="16" t="str">
        <f>+'Ejecucion '!E59</f>
        <v/>
      </c>
      <c r="H61" s="16" t="str">
        <f>+'Ejecucion '!F59</f>
        <v/>
      </c>
      <c r="I61" s="16" t="str">
        <f>+'Ejecucion '!G59</f>
        <v/>
      </c>
      <c r="J61" s="16" t="str">
        <f>+'Ejecucion '!H59</f>
        <v/>
      </c>
      <c r="K61" s="16" t="str">
        <f>+'Ejecucion '!I59</f>
        <v/>
      </c>
      <c r="L61" s="16" t="str">
        <f>+'Ejecucion '!J59</f>
        <v/>
      </c>
      <c r="M61" s="16" t="str">
        <f>+'Ejecucion '!K59</f>
        <v/>
      </c>
      <c r="N61" s="16" t="str">
        <f>+'Ejecucion '!L59</f>
        <v/>
      </c>
      <c r="O61" s="16" t="str">
        <f>+'Ejecucion '!M59</f>
        <v/>
      </c>
      <c r="P61" s="20" t="str">
        <f>'Ejecucion '!N59</f>
        <v>  -   </v>
      </c>
      <c r="Q61" s="1"/>
      <c r="R61" s="1"/>
      <c r="S61" s="1"/>
    </row>
    <row r="62">
      <c r="A62" s="17" t="s">
        <v>73</v>
      </c>
      <c r="B62" s="18">
        <v>1200000.0</v>
      </c>
      <c r="C62" s="18">
        <v>1210838.68</v>
      </c>
      <c r="D62" s="16" t="str">
        <f>+'Ejecucion '!B60</f>
        <v>  304,160 </v>
      </c>
      <c r="E62" s="16" t="str">
        <f>+'Ejecucion '!C60</f>
        <v/>
      </c>
      <c r="F62" s="16" t="str">
        <f>+'Ejecucion '!D60</f>
        <v/>
      </c>
      <c r="G62" s="16" t="str">
        <f>+'Ejecucion '!E60</f>
        <v/>
      </c>
      <c r="H62" s="16" t="str">
        <f>+'Ejecucion '!F60</f>
        <v/>
      </c>
      <c r="I62" s="16" t="str">
        <f>+'Ejecucion '!G60</f>
        <v/>
      </c>
      <c r="J62" s="16" t="str">
        <f>+'Ejecucion '!H60</f>
        <v/>
      </c>
      <c r="K62" s="16" t="str">
        <f>+'Ejecucion '!I60</f>
        <v/>
      </c>
      <c r="L62" s="16" t="str">
        <f>+'Ejecucion '!J60</f>
        <v/>
      </c>
      <c r="M62" s="16" t="str">
        <f>+'Ejecucion '!K60</f>
        <v/>
      </c>
      <c r="N62" s="16" t="str">
        <f>+'Ejecucion '!L60</f>
        <v/>
      </c>
      <c r="O62" s="16" t="str">
        <f>+'Ejecucion '!M60</f>
        <v/>
      </c>
      <c r="P62" s="20" t="str">
        <f>'Ejecucion '!N60</f>
        <v>  304,160 </v>
      </c>
      <c r="Q62" s="1"/>
      <c r="R62" s="1"/>
      <c r="S62" s="1"/>
    </row>
    <row r="63">
      <c r="A63" s="17" t="s">
        <v>74</v>
      </c>
      <c r="B63" s="20">
        <v>0.0</v>
      </c>
      <c r="C63" s="20">
        <v>0.0</v>
      </c>
      <c r="D63" s="16" t="str">
        <f>+'Ejecucion '!B61</f>
        <v>  -   </v>
      </c>
      <c r="E63" s="16" t="str">
        <f>+'Ejecucion '!C61</f>
        <v/>
      </c>
      <c r="F63" s="16" t="str">
        <f>+'Ejecucion '!D61</f>
        <v>  -   </v>
      </c>
      <c r="G63" s="16" t="str">
        <f>+'Ejecucion '!E61</f>
        <v>  -   </v>
      </c>
      <c r="H63" s="16" t="str">
        <f>+'Ejecucion '!F61</f>
        <v>  -   </v>
      </c>
      <c r="I63" s="16" t="str">
        <f>+'Ejecucion '!G61</f>
        <v>  -   </v>
      </c>
      <c r="J63" s="16" t="str">
        <f>+'Ejecucion '!H61</f>
        <v>  -   </v>
      </c>
      <c r="K63" s="16" t="str">
        <f>+'Ejecucion '!I61</f>
        <v>  -   </v>
      </c>
      <c r="L63" s="16" t="str">
        <f>+'Ejecucion '!J61</f>
        <v>  -   </v>
      </c>
      <c r="M63" s="16" t="str">
        <f>+'Ejecucion '!K61</f>
        <v>  -   </v>
      </c>
      <c r="N63" s="16" t="str">
        <f>+'Ejecucion '!L61</f>
        <v>  -   </v>
      </c>
      <c r="O63" s="16" t="str">
        <f>+'Ejecucion '!M61</f>
        <v>  -   </v>
      </c>
      <c r="P63" s="20" t="str">
        <f>'Ejecucion '!N61</f>
        <v>  -   </v>
      </c>
      <c r="Q63" s="1"/>
      <c r="R63" s="1"/>
      <c r="S63" s="1"/>
    </row>
    <row r="64">
      <c r="A64" s="14" t="s">
        <v>75</v>
      </c>
      <c r="B64" s="15" t="str">
        <f t="shared" ref="B64:C64" si="5">SUM(B65:B68)</f>
        <v>  -   </v>
      </c>
      <c r="C64" s="15" t="str">
        <f t="shared" si="5"/>
        <v>  600,000 </v>
      </c>
      <c r="D64" s="16" t="str">
        <f>+'Ejecucion '!B62</f>
        <v>  -   </v>
      </c>
      <c r="E64" s="16" t="str">
        <f>+'Ejecucion '!C62</f>
        <v>  -   </v>
      </c>
      <c r="F64" s="16" t="str">
        <f>+'Ejecucion '!D62</f>
        <v>  -   </v>
      </c>
      <c r="G64" s="16" t="str">
        <f>+'Ejecucion '!E62</f>
        <v>  -   </v>
      </c>
      <c r="H64" s="16" t="str">
        <f>+'Ejecucion '!F62</f>
        <v>  -   </v>
      </c>
      <c r="I64" s="16" t="str">
        <f>+'Ejecucion '!G62</f>
        <v>  -   </v>
      </c>
      <c r="J64" s="16" t="str">
        <f>+'Ejecucion '!H62</f>
        <v>  -   </v>
      </c>
      <c r="K64" s="16" t="str">
        <f>+'Ejecucion '!I62</f>
        <v>  -   </v>
      </c>
      <c r="L64" s="16" t="str">
        <f>+'Ejecucion '!J62</f>
        <v>  -   </v>
      </c>
      <c r="M64" s="16" t="str">
        <f>+'Ejecucion '!K62</f>
        <v>  -   </v>
      </c>
      <c r="N64" s="16" t="str">
        <f>+'Ejecucion '!L62</f>
        <v>  -   </v>
      </c>
      <c r="O64" s="16" t="str">
        <f>+'Ejecucion '!M62</f>
        <v>  -   </v>
      </c>
      <c r="P64" s="15" t="str">
        <f>'Ejecucion '!N62</f>
        <v>  -   </v>
      </c>
      <c r="Q64" s="1"/>
      <c r="R64" s="1"/>
      <c r="S64" s="1"/>
    </row>
    <row r="65">
      <c r="A65" s="17" t="s">
        <v>76</v>
      </c>
      <c r="B65" s="20">
        <v>0.0</v>
      </c>
      <c r="C65" s="20">
        <v>0.0</v>
      </c>
      <c r="D65" s="16" t="str">
        <f>+'Ejecucion '!B63</f>
        <v>  -   </v>
      </c>
      <c r="E65" s="16" t="str">
        <f>+'Ejecucion '!C63</f>
        <v>  -   </v>
      </c>
      <c r="F65" s="16" t="str">
        <f>+'Ejecucion '!D63</f>
        <v>  -   </v>
      </c>
      <c r="G65" s="16" t="str">
        <f>+'Ejecucion '!E63</f>
        <v>  -   </v>
      </c>
      <c r="H65" s="16" t="str">
        <f>+'Ejecucion '!F63</f>
        <v>  -   </v>
      </c>
      <c r="I65" s="16" t="str">
        <f>+'Ejecucion '!G63</f>
        <v>  -   </v>
      </c>
      <c r="J65" s="16" t="str">
        <f>+'Ejecucion '!H63</f>
        <v>  -   </v>
      </c>
      <c r="K65" s="16" t="str">
        <f>+'Ejecucion '!I63</f>
        <v>  -   </v>
      </c>
      <c r="L65" s="16" t="str">
        <f>+'Ejecucion '!J63</f>
        <v>  -   </v>
      </c>
      <c r="M65" s="16" t="str">
        <f>+'Ejecucion '!K63</f>
        <v>  -   </v>
      </c>
      <c r="N65" s="16" t="str">
        <f>+'Ejecucion '!L63</f>
        <v>  -   </v>
      </c>
      <c r="O65" s="16" t="str">
        <f>+'Ejecucion '!M63</f>
        <v>  -   </v>
      </c>
      <c r="P65" s="20" t="str">
        <f>'Ejecucion '!N63</f>
        <v>  -   </v>
      </c>
      <c r="Q65" s="1"/>
      <c r="R65" s="1"/>
      <c r="S65" s="1"/>
    </row>
    <row r="66">
      <c r="A66" s="17" t="s">
        <v>77</v>
      </c>
      <c r="B66" s="20">
        <v>0.0</v>
      </c>
      <c r="C66" s="20">
        <v>600000.0</v>
      </c>
      <c r="D66" s="16" t="str">
        <f>+'Ejecucion '!B64</f>
        <v>  -   </v>
      </c>
      <c r="E66" s="16" t="str">
        <f>+'Ejecucion '!C64</f>
        <v>  -   </v>
      </c>
      <c r="F66" s="16" t="str">
        <f>+'Ejecucion '!D64</f>
        <v>  -   </v>
      </c>
      <c r="G66" s="16" t="str">
        <f>+'Ejecucion '!E64</f>
        <v>  -   </v>
      </c>
      <c r="H66" s="16" t="str">
        <f>+'Ejecucion '!F64</f>
        <v>  -   </v>
      </c>
      <c r="I66" s="16" t="str">
        <f>+'Ejecucion '!G64</f>
        <v>  -   </v>
      </c>
      <c r="J66" s="16" t="str">
        <f>+'Ejecucion '!H64</f>
        <v>  -   </v>
      </c>
      <c r="K66" s="16" t="str">
        <f>+'Ejecucion '!I64</f>
        <v>  -   </v>
      </c>
      <c r="L66" s="16" t="str">
        <f>+'Ejecucion '!J64</f>
        <v>  -   </v>
      </c>
      <c r="M66" s="16" t="str">
        <f>+'Ejecucion '!K64</f>
        <v>  -   </v>
      </c>
      <c r="N66" s="16" t="str">
        <f>+'Ejecucion '!L64</f>
        <v>  -   </v>
      </c>
      <c r="O66" s="16" t="str">
        <f>+'Ejecucion '!M64</f>
        <v>  -   </v>
      </c>
      <c r="P66" s="20" t="str">
        <f>'Ejecucion '!N64</f>
        <v>  -   </v>
      </c>
      <c r="Q66" s="1"/>
      <c r="R66" s="1"/>
      <c r="S66" s="1"/>
    </row>
    <row r="67">
      <c r="A67" s="17" t="s">
        <v>78</v>
      </c>
      <c r="B67" s="20">
        <v>0.0</v>
      </c>
      <c r="C67" s="20">
        <v>0.0</v>
      </c>
      <c r="D67" s="16" t="str">
        <f>+'Ejecucion '!B65</f>
        <v>  -   </v>
      </c>
      <c r="E67" s="16" t="str">
        <f>+'Ejecucion '!C65</f>
        <v>  -   </v>
      </c>
      <c r="F67" s="16" t="str">
        <f>+'Ejecucion '!D65</f>
        <v>  -   </v>
      </c>
      <c r="G67" s="16" t="str">
        <f>+'Ejecucion '!E65</f>
        <v>  -   </v>
      </c>
      <c r="H67" s="16" t="str">
        <f>+'Ejecucion '!F65</f>
        <v>  -   </v>
      </c>
      <c r="I67" s="16" t="str">
        <f>+'Ejecucion '!G65</f>
        <v>  -   </v>
      </c>
      <c r="J67" s="16" t="str">
        <f>+'Ejecucion '!H65</f>
        <v>  -   </v>
      </c>
      <c r="K67" s="16" t="str">
        <f>+'Ejecucion '!I65</f>
        <v>  -   </v>
      </c>
      <c r="L67" s="16" t="str">
        <f>+'Ejecucion '!J65</f>
        <v>  -   </v>
      </c>
      <c r="M67" s="16" t="str">
        <f>+'Ejecucion '!K65</f>
        <v>  -   </v>
      </c>
      <c r="N67" s="16" t="str">
        <f>+'Ejecucion '!L65</f>
        <v>  -   </v>
      </c>
      <c r="O67" s="16" t="str">
        <f>+'Ejecucion '!M65</f>
        <v>  -   </v>
      </c>
      <c r="P67" s="20" t="str">
        <f>'Ejecucion '!N65</f>
        <v>  -   </v>
      </c>
      <c r="Q67" s="1"/>
      <c r="R67" s="1"/>
      <c r="S67" s="1"/>
    </row>
    <row r="68">
      <c r="A68" s="17" t="s">
        <v>79</v>
      </c>
      <c r="B68" s="20">
        <v>0.0</v>
      </c>
      <c r="C68" s="20">
        <v>0.0</v>
      </c>
      <c r="D68" s="16" t="str">
        <f>+'Ejecucion '!B66</f>
        <v>  -   </v>
      </c>
      <c r="E68" s="16" t="str">
        <f>+'Ejecucion '!C66</f>
        <v>  -   </v>
      </c>
      <c r="F68" s="16" t="str">
        <f>+'Ejecucion '!D66</f>
        <v>  -   </v>
      </c>
      <c r="G68" s="16" t="str">
        <f>+'Ejecucion '!E66</f>
        <v>  -   </v>
      </c>
      <c r="H68" s="16" t="str">
        <f>+'Ejecucion '!F66</f>
        <v>  -   </v>
      </c>
      <c r="I68" s="16" t="str">
        <f>+'Ejecucion '!G66</f>
        <v>  -   </v>
      </c>
      <c r="J68" s="16" t="str">
        <f>+'Ejecucion '!H66</f>
        <v>  -   </v>
      </c>
      <c r="K68" s="16" t="str">
        <f>+'Ejecucion '!I66</f>
        <v>  -   </v>
      </c>
      <c r="L68" s="16" t="str">
        <f>+'Ejecucion '!J66</f>
        <v>  -   </v>
      </c>
      <c r="M68" s="16" t="str">
        <f>+'Ejecucion '!K66</f>
        <v>  -   </v>
      </c>
      <c r="N68" s="16" t="str">
        <f>+'Ejecucion '!L66</f>
        <v>  -   </v>
      </c>
      <c r="O68" s="16" t="str">
        <f>+'Ejecucion '!M66</f>
        <v>  -   </v>
      </c>
      <c r="P68" s="20" t="str">
        <f>'Ejecucion '!N66</f>
        <v>  -   </v>
      </c>
      <c r="Q68" s="1"/>
      <c r="R68" s="1"/>
      <c r="S68" s="1"/>
    </row>
    <row r="69">
      <c r="A69" s="14" t="s">
        <v>80</v>
      </c>
      <c r="B69" s="15" t="str">
        <f t="shared" ref="B69:C69" si="6">SUM(B70:B71)</f>
        <v>  -   </v>
      </c>
      <c r="C69" s="15" t="str">
        <f t="shared" si="6"/>
        <v>  -   </v>
      </c>
      <c r="D69" s="16" t="str">
        <f>+'Ejecucion '!B67</f>
        <v>  -   </v>
      </c>
      <c r="E69" s="16" t="str">
        <f>+'Ejecucion '!C67</f>
        <v>  -   </v>
      </c>
      <c r="F69" s="16" t="str">
        <f>+'Ejecucion '!D67</f>
        <v>  -   </v>
      </c>
      <c r="G69" s="16" t="str">
        <f>+'Ejecucion '!E67</f>
        <v>  -   </v>
      </c>
      <c r="H69" s="16" t="str">
        <f>+'Ejecucion '!F67</f>
        <v>  -   </v>
      </c>
      <c r="I69" s="16" t="str">
        <f>+'Ejecucion '!G67</f>
        <v>  -   </v>
      </c>
      <c r="J69" s="16" t="str">
        <f>+'Ejecucion '!H67</f>
        <v>  -   </v>
      </c>
      <c r="K69" s="16" t="str">
        <f>+'Ejecucion '!I67</f>
        <v>  -   </v>
      </c>
      <c r="L69" s="16" t="str">
        <f>+'Ejecucion '!J67</f>
        <v>  -   </v>
      </c>
      <c r="M69" s="16" t="str">
        <f>+'Ejecucion '!K67</f>
        <v>  -   </v>
      </c>
      <c r="N69" s="16" t="str">
        <f>+'Ejecucion '!L67</f>
        <v>  -   </v>
      </c>
      <c r="O69" s="16" t="str">
        <f>+'Ejecucion '!M67</f>
        <v>  -   </v>
      </c>
      <c r="P69" s="15" t="str">
        <f>'Ejecucion '!N67</f>
        <v>  -   </v>
      </c>
      <c r="Q69" s="1"/>
      <c r="R69" s="1"/>
      <c r="S69" s="1"/>
    </row>
    <row r="70">
      <c r="A70" s="17" t="s">
        <v>81</v>
      </c>
      <c r="B70" s="20">
        <v>0.0</v>
      </c>
      <c r="C70" s="20">
        <v>0.0</v>
      </c>
      <c r="D70" s="16" t="str">
        <f>+'Ejecucion '!B68</f>
        <v>  -   </v>
      </c>
      <c r="E70" s="16" t="str">
        <f>+'Ejecucion '!C68</f>
        <v>  -   </v>
      </c>
      <c r="F70" s="16" t="str">
        <f>+'Ejecucion '!D68</f>
        <v>  -   </v>
      </c>
      <c r="G70" s="16" t="str">
        <f>+'Ejecucion '!E68</f>
        <v>  -   </v>
      </c>
      <c r="H70" s="16" t="str">
        <f>+'Ejecucion '!F68</f>
        <v>  -   </v>
      </c>
      <c r="I70" s="16" t="str">
        <f>+'Ejecucion '!G68</f>
        <v>  -   </v>
      </c>
      <c r="J70" s="16" t="str">
        <f>+'Ejecucion '!H68</f>
        <v>  -   </v>
      </c>
      <c r="K70" s="16" t="str">
        <f>+'Ejecucion '!I68</f>
        <v>  -   </v>
      </c>
      <c r="L70" s="16" t="str">
        <f>+'Ejecucion '!J68</f>
        <v>  -   </v>
      </c>
      <c r="M70" s="16" t="str">
        <f>+'Ejecucion '!K68</f>
        <v>  -   </v>
      </c>
      <c r="N70" s="16" t="str">
        <f>+'Ejecucion '!L68</f>
        <v>  -   </v>
      </c>
      <c r="O70" s="16" t="str">
        <f>+'Ejecucion '!M68</f>
        <v>  -   </v>
      </c>
      <c r="P70" s="20" t="str">
        <f>'Ejecucion '!N68</f>
        <v>  -   </v>
      </c>
      <c r="Q70" s="1"/>
      <c r="R70" s="1"/>
      <c r="S70" s="1"/>
    </row>
    <row r="71">
      <c r="A71" s="17" t="s">
        <v>82</v>
      </c>
      <c r="B71" s="20">
        <v>0.0</v>
      </c>
      <c r="C71" s="20">
        <v>0.0</v>
      </c>
      <c r="D71" s="16" t="str">
        <f>+'Ejecucion '!B69</f>
        <v>  -   </v>
      </c>
      <c r="E71" s="16" t="str">
        <f>+'Ejecucion '!C69</f>
        <v>  -   </v>
      </c>
      <c r="F71" s="16" t="str">
        <f>+'Ejecucion '!D69</f>
        <v>  -   </v>
      </c>
      <c r="G71" s="16" t="str">
        <f>+'Ejecucion '!E69</f>
        <v>  -   </v>
      </c>
      <c r="H71" s="16" t="str">
        <f>+'Ejecucion '!F69</f>
        <v>  -   </v>
      </c>
      <c r="I71" s="16" t="str">
        <f>+'Ejecucion '!G69</f>
        <v>  -   </v>
      </c>
      <c r="J71" s="16" t="str">
        <f>+'Ejecucion '!H69</f>
        <v>  -   </v>
      </c>
      <c r="K71" s="16" t="str">
        <f>+'Ejecucion '!I69</f>
        <v>  -   </v>
      </c>
      <c r="L71" s="16" t="str">
        <f>+'Ejecucion '!J69</f>
        <v>  -   </v>
      </c>
      <c r="M71" s="16" t="str">
        <f>+'Ejecucion '!K69</f>
        <v>  -   </v>
      </c>
      <c r="N71" s="16" t="str">
        <f>+'Ejecucion '!L69</f>
        <v>  -   </v>
      </c>
      <c r="O71" s="16" t="str">
        <f>+'Ejecucion '!M69</f>
        <v>  -   </v>
      </c>
      <c r="P71" s="20" t="str">
        <f>'Ejecucion '!N69</f>
        <v>  -   </v>
      </c>
      <c r="Q71" s="1"/>
      <c r="R71" s="1"/>
      <c r="S71" s="1"/>
    </row>
    <row r="72">
      <c r="A72" s="14" t="s">
        <v>83</v>
      </c>
      <c r="B72" s="15" t="str">
        <f t="shared" ref="B72:C72" si="7">SUM(B73:B75)</f>
        <v>  -   </v>
      </c>
      <c r="C72" s="15" t="str">
        <f t="shared" si="7"/>
        <v>  -   </v>
      </c>
      <c r="D72" s="16" t="str">
        <f>+'Ejecucion '!B70</f>
        <v>  -   </v>
      </c>
      <c r="E72" s="16" t="str">
        <f>+'Ejecucion '!C70</f>
        <v>  -   </v>
      </c>
      <c r="F72" s="16" t="str">
        <f>+'Ejecucion '!D70</f>
        <v>  -   </v>
      </c>
      <c r="G72" s="16" t="str">
        <f>+'Ejecucion '!E70</f>
        <v>  -   </v>
      </c>
      <c r="H72" s="16" t="str">
        <f>+'Ejecucion '!F70</f>
        <v>  -   </v>
      </c>
      <c r="I72" s="16" t="str">
        <f>+'Ejecucion '!G70</f>
        <v>  -   </v>
      </c>
      <c r="J72" s="16" t="str">
        <f>+'Ejecucion '!H70</f>
        <v>  -   </v>
      </c>
      <c r="K72" s="16" t="str">
        <f>+'Ejecucion '!I70</f>
        <v>  -   </v>
      </c>
      <c r="L72" s="16" t="str">
        <f>+'Ejecucion '!J70</f>
        <v>  -   </v>
      </c>
      <c r="M72" s="16" t="str">
        <f>+'Ejecucion '!K70</f>
        <v>  -   </v>
      </c>
      <c r="N72" s="16" t="str">
        <f>+'Ejecucion '!L70</f>
        <v>  -   </v>
      </c>
      <c r="O72" s="16" t="str">
        <f>+'Ejecucion '!M70</f>
        <v>  -   </v>
      </c>
      <c r="P72" s="15" t="str">
        <f>'Ejecucion '!N70</f>
        <v>  -   </v>
      </c>
      <c r="Q72" s="1"/>
      <c r="R72" s="1"/>
      <c r="S72" s="1"/>
    </row>
    <row r="73">
      <c r="A73" s="17" t="s">
        <v>84</v>
      </c>
      <c r="B73" s="18"/>
      <c r="C73" s="18"/>
      <c r="D73" s="16" t="str">
        <f>+'Ejecucion '!B71</f>
        <v>  -   </v>
      </c>
      <c r="E73" s="16" t="str">
        <f>+'Ejecucion '!C71</f>
        <v>  -   </v>
      </c>
      <c r="F73" s="16" t="str">
        <f>+'Ejecucion '!D71</f>
        <v>  -   </v>
      </c>
      <c r="G73" s="16" t="str">
        <f>+'Ejecucion '!E71</f>
        <v>  -   </v>
      </c>
      <c r="H73" s="16" t="str">
        <f>+'Ejecucion '!F71</f>
        <v>  -   </v>
      </c>
      <c r="I73" s="16" t="str">
        <f>+'Ejecucion '!G71</f>
        <v>  -   </v>
      </c>
      <c r="J73" s="16" t="str">
        <f>+'Ejecucion '!H71</f>
        <v>  -   </v>
      </c>
      <c r="K73" s="16" t="str">
        <f>+'Ejecucion '!I71</f>
        <v>  -   </v>
      </c>
      <c r="L73" s="16" t="str">
        <f>+'Ejecucion '!J71</f>
        <v>  -   </v>
      </c>
      <c r="M73" s="16" t="str">
        <f>+'Ejecucion '!K71</f>
        <v>  -   </v>
      </c>
      <c r="N73" s="16" t="str">
        <f>+'Ejecucion '!L71</f>
        <v>  -   </v>
      </c>
      <c r="O73" s="16" t="str">
        <f>+'Ejecucion '!M71</f>
        <v>  -   </v>
      </c>
      <c r="P73" s="20" t="str">
        <f>'Ejecucion '!N71</f>
        <v>  -   </v>
      </c>
      <c r="Q73" s="1"/>
      <c r="R73" s="1"/>
      <c r="S73" s="1"/>
    </row>
    <row r="74">
      <c r="A74" s="17" t="s">
        <v>85</v>
      </c>
      <c r="B74" s="20">
        <v>0.0</v>
      </c>
      <c r="C74" s="20">
        <v>0.0</v>
      </c>
      <c r="D74" s="16" t="str">
        <f>+'Ejecucion '!B72</f>
        <v>  -   </v>
      </c>
      <c r="E74" s="16" t="str">
        <f>+'Ejecucion '!C72</f>
        <v>  -   </v>
      </c>
      <c r="F74" s="16" t="str">
        <f>+'Ejecucion '!D72</f>
        <v>  -   </v>
      </c>
      <c r="G74" s="16" t="str">
        <f>+'Ejecucion '!E72</f>
        <v>  -   </v>
      </c>
      <c r="H74" s="16" t="str">
        <f>+'Ejecucion '!F72</f>
        <v>  -   </v>
      </c>
      <c r="I74" s="16" t="str">
        <f>+'Ejecucion '!G72</f>
        <v>  -   </v>
      </c>
      <c r="J74" s="16" t="str">
        <f>+'Ejecucion '!H72</f>
        <v>  -   </v>
      </c>
      <c r="K74" s="16" t="str">
        <f>+'Ejecucion '!I72</f>
        <v>  -   </v>
      </c>
      <c r="L74" s="16" t="str">
        <f>+'Ejecucion '!J72</f>
        <v>  -   </v>
      </c>
      <c r="M74" s="16" t="str">
        <f>+'Ejecucion '!K72</f>
        <v>  -   </v>
      </c>
      <c r="N74" s="16" t="str">
        <f>+'Ejecucion '!L72</f>
        <v>  -   </v>
      </c>
      <c r="O74" s="16" t="str">
        <f>+'Ejecucion '!M72</f>
        <v>  -   </v>
      </c>
      <c r="P74" s="20" t="str">
        <f>'Ejecucion '!N72</f>
        <v>  -   </v>
      </c>
      <c r="Q74" s="1"/>
      <c r="R74" s="1"/>
      <c r="S74" s="1"/>
    </row>
    <row r="75">
      <c r="A75" s="17" t="s">
        <v>86</v>
      </c>
      <c r="B75" s="20">
        <v>0.0</v>
      </c>
      <c r="C75" s="20">
        <v>0.0</v>
      </c>
      <c r="D75" s="16" t="str">
        <f>+'Ejecucion '!B73</f>
        <v>  -   </v>
      </c>
      <c r="E75" s="16" t="str">
        <f>+'Ejecucion '!C73</f>
        <v>  -   </v>
      </c>
      <c r="F75" s="16" t="str">
        <f>+'Ejecucion '!D73</f>
        <v>  -   </v>
      </c>
      <c r="G75" s="16" t="str">
        <f>+'Ejecucion '!E73</f>
        <v>  -   </v>
      </c>
      <c r="H75" s="16" t="str">
        <f>+'Ejecucion '!F73</f>
        <v>  -   </v>
      </c>
      <c r="I75" s="16" t="str">
        <f>+'Ejecucion '!G73</f>
        <v>  -   </v>
      </c>
      <c r="J75" s="16" t="str">
        <f>+'Ejecucion '!H73</f>
        <v>  -   </v>
      </c>
      <c r="K75" s="16" t="str">
        <f>+'Ejecucion '!I73</f>
        <v>  -   </v>
      </c>
      <c r="L75" s="16" t="str">
        <f>+'Ejecucion '!J73</f>
        <v>  -   </v>
      </c>
      <c r="M75" s="16" t="str">
        <f>+'Ejecucion '!K73</f>
        <v>  -   </v>
      </c>
      <c r="N75" s="16" t="str">
        <f>+'Ejecucion '!L73</f>
        <v>  -   </v>
      </c>
      <c r="O75" s="16" t="str">
        <f>+'Ejecucion '!M73</f>
        <v>  -   </v>
      </c>
      <c r="P75" s="20" t="str">
        <f>'Ejecucion '!N73</f>
        <v>  -   </v>
      </c>
      <c r="Q75" s="1"/>
      <c r="R75" s="1"/>
      <c r="S75" s="1"/>
    </row>
    <row r="76">
      <c r="A76" s="14" t="s">
        <v>87</v>
      </c>
      <c r="B76" s="15" t="str">
        <f t="shared" ref="B76:C76" si="8">B77</f>
        <v>  -   </v>
      </c>
      <c r="C76" s="15" t="str">
        <f t="shared" si="8"/>
        <v>  -   </v>
      </c>
      <c r="D76" s="16" t="str">
        <f>+'Ejecucion '!B74</f>
        <v>  24,696,745 </v>
      </c>
      <c r="E76" s="16" t="str">
        <f>+'Ejecucion '!C74</f>
        <v>  11,877,499 </v>
      </c>
      <c r="F76" s="16" t="str">
        <f>+'Ejecucion '!D74</f>
        <v>  -   </v>
      </c>
      <c r="G76" s="16" t="str">
        <f>+'Ejecucion '!E74</f>
        <v>  -   </v>
      </c>
      <c r="H76" s="16" t="str">
        <f>+'Ejecucion '!F74</f>
        <v>  -   </v>
      </c>
      <c r="I76" s="16" t="str">
        <f>+'Ejecucion '!G74</f>
        <v>  -   </v>
      </c>
      <c r="J76" s="16" t="str">
        <f>+'Ejecucion '!H74</f>
        <v>  -   </v>
      </c>
      <c r="K76" s="16" t="str">
        <f>+'Ejecucion '!I74</f>
        <v>  -   </v>
      </c>
      <c r="L76" s="16" t="str">
        <f>+'Ejecucion '!J74</f>
        <v>  -   </v>
      </c>
      <c r="M76" s="16" t="str">
        <f>+'Ejecucion '!K74</f>
        <v>  -   </v>
      </c>
      <c r="N76" s="16" t="str">
        <f>+'Ejecucion '!L74</f>
        <v>  -   </v>
      </c>
      <c r="O76" s="16" t="str">
        <f>+'Ejecucion '!M74</f>
        <v>  -   </v>
      </c>
      <c r="P76" s="15">
        <v>0.0</v>
      </c>
      <c r="Q76" s="1"/>
      <c r="R76" s="1"/>
      <c r="S76" s="1"/>
    </row>
    <row r="77">
      <c r="A77" s="14" t="s">
        <v>88</v>
      </c>
      <c r="B77" s="15" t="str">
        <f t="shared" ref="B77:C77" si="9">SUM(B78:B79)</f>
        <v>  -   </v>
      </c>
      <c r="C77" s="15" t="str">
        <f t="shared" si="9"/>
        <v>  -   </v>
      </c>
      <c r="D77" s="16" t="str">
        <f>+'Ejecucion '!B75</f>
        <v>  24,696,745 </v>
      </c>
      <c r="E77" s="16" t="str">
        <f>+'Ejecucion '!C75</f>
        <v>  11,877,499 </v>
      </c>
      <c r="F77" s="16" t="str">
        <f>+'Ejecucion '!D75</f>
        <v>  -   </v>
      </c>
      <c r="G77" s="16" t="str">
        <f>+'Ejecucion '!E75</f>
        <v>  -   </v>
      </c>
      <c r="H77" s="16" t="str">
        <f>+'Ejecucion '!F75</f>
        <v>  -   </v>
      </c>
      <c r="I77" s="16" t="str">
        <f>+'Ejecucion '!G75</f>
        <v>  -   </v>
      </c>
      <c r="J77" s="16" t="str">
        <f>+'Ejecucion '!H75</f>
        <v>  -   </v>
      </c>
      <c r="K77" s="16" t="str">
        <f>+'Ejecucion '!I75</f>
        <v>  -   </v>
      </c>
      <c r="L77" s="16" t="str">
        <f>+'Ejecucion '!J75</f>
        <v>  -   </v>
      </c>
      <c r="M77" s="16" t="str">
        <f>+'Ejecucion '!K75</f>
        <v>  -   </v>
      </c>
      <c r="N77" s="16" t="str">
        <f>+'Ejecucion '!L75</f>
        <v>  -   </v>
      </c>
      <c r="O77" s="16" t="str">
        <f>+'Ejecucion '!M75</f>
        <v>  -   </v>
      </c>
      <c r="P77" s="15">
        <v>0.0</v>
      </c>
      <c r="Q77" s="1"/>
      <c r="R77" s="1"/>
      <c r="S77" s="1"/>
    </row>
    <row r="78">
      <c r="A78" s="17" t="s">
        <v>89</v>
      </c>
      <c r="B78" s="20">
        <v>0.0</v>
      </c>
      <c r="C78" s="20">
        <v>0.0</v>
      </c>
      <c r="D78" s="19" t="str">
        <f>+'Ejecucion '!B76</f>
        <v>  24,696,745 </v>
      </c>
      <c r="E78" s="19" t="str">
        <f>+'Ejecucion '!C76</f>
        <v>  11,877,499 </v>
      </c>
      <c r="F78" s="19" t="str">
        <f>+'Ejecucion '!D76</f>
        <v/>
      </c>
      <c r="G78" s="19" t="str">
        <f>+'Ejecucion '!E76</f>
        <v/>
      </c>
      <c r="H78" s="19" t="str">
        <f>+'Ejecucion '!F76</f>
        <v/>
      </c>
      <c r="I78" s="19" t="str">
        <f>+'Ejecucion '!G76</f>
        <v/>
      </c>
      <c r="J78" s="19" t="str">
        <f>+'Ejecucion '!H76</f>
        <v/>
      </c>
      <c r="K78" s="19" t="str">
        <f>+'Ejecucion '!I76</f>
        <v/>
      </c>
      <c r="L78" s="19" t="str">
        <f>+'Ejecucion '!J76</f>
        <v/>
      </c>
      <c r="M78" s="19" t="str">
        <f>+'Ejecucion '!K76</f>
        <v/>
      </c>
      <c r="N78" s="19" t="str">
        <f>+'Ejecucion '!L76</f>
        <v/>
      </c>
      <c r="O78" s="19" t="str">
        <f>+'Ejecucion '!M76</f>
        <v/>
      </c>
      <c r="P78" s="20">
        <v>0.0</v>
      </c>
      <c r="Q78" s="1"/>
      <c r="R78" s="1"/>
      <c r="S78" s="1"/>
    </row>
    <row r="79">
      <c r="A79" s="17" t="s">
        <v>90</v>
      </c>
      <c r="B79" s="20">
        <v>0.0</v>
      </c>
      <c r="C79" s="20">
        <v>0.0</v>
      </c>
      <c r="D79" s="16" t="str">
        <f>+'Ejecucion '!B77</f>
        <v>  -   </v>
      </c>
      <c r="E79" s="16" t="str">
        <f>+'Ejecucion '!C77</f>
        <v>  -   </v>
      </c>
      <c r="F79" s="16" t="str">
        <f>+'Ejecucion '!D77</f>
        <v>  -   </v>
      </c>
      <c r="G79" s="16" t="str">
        <f>+'Ejecucion '!E77</f>
        <v>  -   </v>
      </c>
      <c r="H79" s="16" t="str">
        <f>+'Ejecucion '!F77</f>
        <v/>
      </c>
      <c r="I79" s="16" t="str">
        <f>+'Ejecucion '!G77</f>
        <v/>
      </c>
      <c r="J79" s="16" t="str">
        <f>+'Ejecucion '!H77</f>
        <v/>
      </c>
      <c r="K79" s="16" t="str">
        <f>+'Ejecucion '!I77</f>
        <v/>
      </c>
      <c r="L79" s="16" t="str">
        <f>+'Ejecucion '!J77</f>
        <v/>
      </c>
      <c r="M79" s="16" t="str">
        <f>+'Ejecucion '!K77</f>
        <v/>
      </c>
      <c r="N79" s="16" t="str">
        <f>+'Ejecucion '!L77</f>
        <v/>
      </c>
      <c r="O79" s="16" t="str">
        <f>+'Ejecucion '!M77</f>
        <v/>
      </c>
      <c r="P79" s="20" t="str">
        <f>'Ejecucion '!N77</f>
        <v>  -   </v>
      </c>
      <c r="Q79" s="1"/>
      <c r="R79" s="1"/>
      <c r="S79" s="1"/>
    </row>
    <row r="80">
      <c r="A80" s="14" t="s">
        <v>91</v>
      </c>
      <c r="B80" s="15" t="str">
        <f t="shared" ref="B80:C80" si="10">SUM(B81:B82)</f>
        <v>  60,000,000 </v>
      </c>
      <c r="C80" s="15" t="str">
        <f t="shared" si="10"/>
        <v>  60,000,000 </v>
      </c>
      <c r="D80" s="16" t="str">
        <f>+'Ejecucion '!B78</f>
        <v>  -   </v>
      </c>
      <c r="E80" s="16" t="str">
        <f>+'Ejecucion '!C78</f>
        <v>  -   </v>
      </c>
      <c r="F80" s="16" t="str">
        <f>+'Ejecucion '!D78</f>
        <v>  -   </v>
      </c>
      <c r="G80" s="16" t="str">
        <f>+'Ejecucion '!E78</f>
        <v>  -   </v>
      </c>
      <c r="H80" s="16" t="str">
        <f>+'Ejecucion '!F78</f>
        <v/>
      </c>
      <c r="I80" s="16" t="str">
        <f>+'Ejecucion '!G78</f>
        <v/>
      </c>
      <c r="J80" s="16" t="str">
        <f>+'Ejecucion '!H78</f>
        <v/>
      </c>
      <c r="K80" s="16" t="str">
        <f>+'Ejecucion '!I78</f>
        <v/>
      </c>
      <c r="L80" s="16" t="str">
        <f>+'Ejecucion '!J78</f>
        <v/>
      </c>
      <c r="M80" s="16" t="str">
        <f>+'Ejecucion '!K78</f>
        <v/>
      </c>
      <c r="N80" s="16" t="str">
        <f>+'Ejecucion '!L78</f>
        <v/>
      </c>
      <c r="O80" s="16" t="str">
        <f>+'Ejecucion '!M78</f>
        <v/>
      </c>
      <c r="P80" s="15" t="str">
        <f>'Ejecucion '!N78</f>
        <v>  -   </v>
      </c>
      <c r="Q80" s="1"/>
      <c r="R80" s="1"/>
      <c r="S80" s="1"/>
    </row>
    <row r="81">
      <c r="A81" s="17" t="s">
        <v>92</v>
      </c>
      <c r="B81" s="18">
        <v>6.0E7</v>
      </c>
      <c r="C81" s="18">
        <v>6.0E7</v>
      </c>
      <c r="D81" s="16" t="str">
        <f>+'Ejecucion '!B79</f>
        <v>  -   </v>
      </c>
      <c r="E81" s="16" t="str">
        <f>+'Ejecucion '!C79</f>
        <v>  -   </v>
      </c>
      <c r="F81" s="16" t="str">
        <f>+'Ejecucion '!D79</f>
        <v>  -   </v>
      </c>
      <c r="G81" s="16" t="str">
        <f>+'Ejecucion '!E79</f>
        <v>  -   </v>
      </c>
      <c r="H81" s="16" t="str">
        <f>+'Ejecucion '!F79</f>
        <v/>
      </c>
      <c r="I81" s="16" t="str">
        <f>+'Ejecucion '!G79</f>
        <v/>
      </c>
      <c r="J81" s="16" t="str">
        <f>+'Ejecucion '!H79</f>
        <v/>
      </c>
      <c r="K81" s="16" t="str">
        <f>+'Ejecucion '!I79</f>
        <v/>
      </c>
      <c r="L81" s="16" t="str">
        <f>+'Ejecucion '!J79</f>
        <v/>
      </c>
      <c r="M81" s="16" t="str">
        <f>+'Ejecucion '!K79</f>
        <v/>
      </c>
      <c r="N81" s="16" t="str">
        <f>+'Ejecucion '!L79</f>
        <v/>
      </c>
      <c r="O81" s="16" t="str">
        <f>+'Ejecucion '!M79</f>
        <v/>
      </c>
      <c r="P81" s="20" t="str">
        <f>'Ejecucion '!N79</f>
        <v>  -   </v>
      </c>
      <c r="Q81" s="1"/>
      <c r="R81" s="1"/>
      <c r="S81" s="1"/>
    </row>
    <row r="82">
      <c r="A82" s="17" t="s">
        <v>93</v>
      </c>
      <c r="B82" s="20">
        <v>0.0</v>
      </c>
      <c r="C82" s="20">
        <v>0.0</v>
      </c>
      <c r="D82" s="16" t="str">
        <f>+'Ejecucion '!B80</f>
        <v>  -   </v>
      </c>
      <c r="E82" s="16" t="str">
        <f>+'Ejecucion '!C80</f>
        <v>  -   </v>
      </c>
      <c r="F82" s="16" t="str">
        <f>+'Ejecucion '!D80</f>
        <v>  -   </v>
      </c>
      <c r="G82" s="16" t="str">
        <f>+'Ejecucion '!E80</f>
        <v>  -   </v>
      </c>
      <c r="H82" s="16" t="str">
        <f>+'Ejecucion '!F80</f>
        <v/>
      </c>
      <c r="I82" s="16" t="str">
        <f>+'Ejecucion '!G80</f>
        <v/>
      </c>
      <c r="J82" s="16" t="str">
        <f>+'Ejecucion '!H80</f>
        <v/>
      </c>
      <c r="K82" s="16" t="str">
        <f>+'Ejecucion '!I80</f>
        <v/>
      </c>
      <c r="L82" s="16" t="str">
        <f>+'Ejecucion '!J80</f>
        <v/>
      </c>
      <c r="M82" s="16" t="str">
        <f>+'Ejecucion '!K80</f>
        <v/>
      </c>
      <c r="N82" s="16" t="str">
        <f>+'Ejecucion '!L80</f>
        <v/>
      </c>
      <c r="O82" s="16" t="str">
        <f>+'Ejecucion '!M80</f>
        <v/>
      </c>
      <c r="P82" s="20" t="str">
        <f>'Ejecucion '!N80</f>
        <v>  -   </v>
      </c>
      <c r="Q82" s="1"/>
      <c r="R82" s="1"/>
      <c r="S82" s="1"/>
    </row>
    <row r="83">
      <c r="A83" s="14" t="s">
        <v>94</v>
      </c>
      <c r="B83" s="15" t="str">
        <f t="shared" ref="B83:C83" si="11">B84</f>
        <v>  -   </v>
      </c>
      <c r="C83" s="15" t="str">
        <f t="shared" si="11"/>
        <v>  -   </v>
      </c>
      <c r="D83" s="16" t="str">
        <f>+'Ejecucion '!B81</f>
        <v>  -   </v>
      </c>
      <c r="E83" s="16" t="str">
        <f>+'Ejecucion '!C81</f>
        <v>  -   </v>
      </c>
      <c r="F83" s="16" t="str">
        <f>+'Ejecucion '!D81</f>
        <v>  -   </v>
      </c>
      <c r="G83" s="16" t="str">
        <f>+'Ejecucion '!E81</f>
        <v>  -   </v>
      </c>
      <c r="H83" s="16" t="str">
        <f>+'Ejecucion '!F81</f>
        <v/>
      </c>
      <c r="I83" s="16" t="str">
        <f>+'Ejecucion '!G81</f>
        <v/>
      </c>
      <c r="J83" s="16" t="str">
        <f>+'Ejecucion '!H81</f>
        <v/>
      </c>
      <c r="K83" s="16" t="str">
        <f>+'Ejecucion '!I81</f>
        <v/>
      </c>
      <c r="L83" s="16" t="str">
        <f>+'Ejecucion '!J81</f>
        <v/>
      </c>
      <c r="M83" s="16" t="str">
        <f>+'Ejecucion '!K81</f>
        <v/>
      </c>
      <c r="N83" s="16" t="str">
        <f>+'Ejecucion '!L81</f>
        <v/>
      </c>
      <c r="O83" s="16" t="str">
        <f>+'Ejecucion '!M81</f>
        <v/>
      </c>
      <c r="P83" s="15" t="str">
        <f>'Ejecucion '!N81</f>
        <v>  -   </v>
      </c>
      <c r="Q83" s="1"/>
      <c r="R83" s="1"/>
      <c r="S83" s="1"/>
    </row>
    <row r="84">
      <c r="A84" s="17" t="s">
        <v>95</v>
      </c>
      <c r="B84" s="20">
        <v>0.0</v>
      </c>
      <c r="C84" s="20">
        <v>0.0</v>
      </c>
      <c r="D84" s="20" t="str">
        <f>'Ejecucion '!B82</f>
        <v>  -   </v>
      </c>
      <c r="E84" s="16" t="str">
        <f>+'Ejecucion '!C82</f>
        <v>  -   </v>
      </c>
      <c r="F84" s="16" t="str">
        <f>+'Ejecucion '!D82</f>
        <v>  -   </v>
      </c>
      <c r="G84" s="16" t="str">
        <f>+'Ejecucion '!E82</f>
        <v>  -   </v>
      </c>
      <c r="H84" s="16" t="str">
        <f>+'Ejecucion '!F82</f>
        <v/>
      </c>
      <c r="I84" s="16" t="str">
        <f>+'Ejecucion '!G82</f>
        <v/>
      </c>
      <c r="J84" s="16" t="str">
        <f>+'Ejecucion '!H82</f>
        <v/>
      </c>
      <c r="K84" s="16" t="str">
        <f>+'Ejecucion '!I82</f>
        <v/>
      </c>
      <c r="L84" s="16" t="str">
        <f>+'Ejecucion '!J82</f>
        <v/>
      </c>
      <c r="M84" s="16" t="str">
        <f>+'Ejecucion '!K82</f>
        <v/>
      </c>
      <c r="N84" s="16">
        <v>0.0</v>
      </c>
      <c r="O84" s="16">
        <v>0.0</v>
      </c>
      <c r="P84" s="20" t="str">
        <f>'Ejecucion '!N82</f>
        <v>  -   </v>
      </c>
      <c r="Q84" s="1"/>
      <c r="R84" s="1"/>
      <c r="S84" s="1"/>
    </row>
    <row r="85">
      <c r="A85" s="21" t="s">
        <v>96</v>
      </c>
      <c r="B85" s="22" t="str">
        <f t="shared" ref="B85:C85" si="12">B12+B18+B28+B38+B54+B72+B80+B76+B69+B64+B47</f>
        <v>  1,350,000,000 </v>
      </c>
      <c r="C85" s="22" t="str">
        <f t="shared" si="12"/>
        <v>  1,686,714,946 </v>
      </c>
      <c r="D85" s="23" t="str">
        <f t="shared" ref="D85:O85" si="13">+D54+D38+D28+D18+D12+D76</f>
        <v>219,342,685</v>
      </c>
      <c r="E85" s="23" t="str">
        <f t="shared" si="13"/>
        <v>129,812,937</v>
      </c>
      <c r="F85" s="23" t="str">
        <f t="shared" si="13"/>
        <v>0</v>
      </c>
      <c r="G85" s="23" t="str">
        <f t="shared" si="13"/>
        <v>0</v>
      </c>
      <c r="H85" s="23" t="str">
        <f t="shared" si="13"/>
        <v>0</v>
      </c>
      <c r="I85" s="23" t="str">
        <f t="shared" si="13"/>
        <v>0</v>
      </c>
      <c r="J85" s="23" t="str">
        <f t="shared" si="13"/>
        <v>0</v>
      </c>
      <c r="K85" s="23" t="str">
        <f t="shared" si="13"/>
        <v>0</v>
      </c>
      <c r="L85" s="23" t="str">
        <f t="shared" si="13"/>
        <v>0</v>
      </c>
      <c r="M85" s="23" t="str">
        <f t="shared" si="13"/>
        <v>0</v>
      </c>
      <c r="N85" s="23" t="str">
        <f t="shared" si="13"/>
        <v>0</v>
      </c>
      <c r="O85" s="23" t="str">
        <f t="shared" si="13"/>
        <v>0</v>
      </c>
      <c r="P85" s="22" t="str">
        <f>P12+P18+P28+P38+P47+P54+P69+P72+P76+P80+P83</f>
        <v>  312,581,378 </v>
      </c>
      <c r="Q85" s="1"/>
      <c r="R85" s="1"/>
      <c r="S85" s="1"/>
    </row>
    <row r="86">
      <c r="A86" s="24" t="s">
        <v>97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>
      <c r="A89" s="25" t="s">
        <v>98</v>
      </c>
      <c r="B89" s="26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>
      <c r="A90" s="27" t="s">
        <v>99</v>
      </c>
      <c r="B90" s="2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ht="48.0" customHeight="1">
      <c r="A91" s="27" t="s">
        <v>100</v>
      </c>
      <c r="B91" s="26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>
      <c r="A95" s="28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>
      <c r="A96" s="29"/>
      <c r="B96" s="30"/>
      <c r="F96" s="29"/>
      <c r="G96" s="31"/>
      <c r="H96" s="31"/>
      <c r="I96" s="31"/>
      <c r="J96" s="31"/>
      <c r="K96" s="31"/>
      <c r="L96" s="31"/>
      <c r="M96" s="31"/>
      <c r="N96" s="31"/>
      <c r="O96" s="31"/>
      <c r="P96" s="30"/>
    </row>
    <row r="97">
      <c r="A97" s="29"/>
      <c r="B97" s="29"/>
      <c r="C97" s="29"/>
      <c r="D97" s="29"/>
      <c r="E97" s="29"/>
      <c r="F97" s="29"/>
      <c r="G97" s="31"/>
      <c r="H97" s="31"/>
      <c r="I97" s="31"/>
      <c r="J97" s="31"/>
      <c r="K97" s="31"/>
      <c r="L97" s="31"/>
      <c r="M97" s="31"/>
      <c r="N97" s="31"/>
      <c r="O97" s="31"/>
      <c r="P97" s="29"/>
      <c r="Q97" s="29"/>
      <c r="R97" s="29"/>
      <c r="S97" s="29"/>
    </row>
    <row r="98">
      <c r="A98" s="29"/>
      <c r="B98" s="29"/>
      <c r="C98" s="29"/>
      <c r="D98" s="29"/>
      <c r="E98" s="29"/>
      <c r="F98" s="29"/>
      <c r="G98" s="31"/>
      <c r="H98" s="31"/>
      <c r="I98" s="31"/>
      <c r="J98" s="31"/>
      <c r="K98" s="31"/>
      <c r="L98" s="31"/>
      <c r="M98" s="31"/>
      <c r="N98" s="31"/>
      <c r="O98" s="31"/>
      <c r="P98" s="29"/>
      <c r="Q98" s="29"/>
      <c r="R98" s="29"/>
      <c r="S98" s="29"/>
    </row>
    <row r="99">
      <c r="A99" s="29"/>
      <c r="B99" s="29"/>
      <c r="C99" s="29"/>
      <c r="D99" s="29"/>
      <c r="E99" s="29"/>
      <c r="F99" s="29"/>
      <c r="G99" s="31"/>
      <c r="H99" s="31"/>
      <c r="I99" s="31"/>
      <c r="J99" s="31"/>
      <c r="K99" s="31"/>
      <c r="L99" s="31"/>
      <c r="M99" s="31"/>
      <c r="N99" s="31"/>
      <c r="O99" s="31"/>
      <c r="P99" s="29"/>
      <c r="Q99" s="29"/>
      <c r="R99" s="29"/>
      <c r="S99" s="29"/>
    </row>
    <row r="100">
      <c r="A100" s="29"/>
      <c r="B100" s="29"/>
      <c r="C100" s="29"/>
      <c r="D100" s="29"/>
      <c r="E100" s="29"/>
      <c r="F100" s="29"/>
      <c r="G100" s="31"/>
      <c r="H100" s="31"/>
      <c r="I100" s="31"/>
      <c r="J100" s="31"/>
      <c r="K100" s="31"/>
      <c r="L100" s="31"/>
      <c r="M100" s="31"/>
      <c r="N100" s="31"/>
      <c r="O100" s="31"/>
      <c r="P100" s="29"/>
      <c r="Q100" s="29"/>
      <c r="R100" s="29"/>
      <c r="S100" s="29"/>
    </row>
    <row r="101">
      <c r="A101" s="29"/>
      <c r="B101" s="29"/>
      <c r="C101" s="29"/>
      <c r="D101" s="29"/>
      <c r="E101" s="29"/>
      <c r="F101" s="29"/>
      <c r="G101" s="31"/>
      <c r="H101" s="31"/>
      <c r="I101" s="31"/>
      <c r="J101" s="31"/>
      <c r="K101" s="31"/>
      <c r="L101" s="31"/>
      <c r="M101" s="31"/>
      <c r="N101" s="31"/>
      <c r="O101" s="31"/>
      <c r="P101" s="29"/>
      <c r="Q101" s="29"/>
      <c r="R101" s="29"/>
      <c r="S101" s="29"/>
    </row>
    <row r="102">
      <c r="A102" s="29"/>
      <c r="B102" s="32"/>
      <c r="F102" s="29"/>
      <c r="G102" s="31"/>
      <c r="H102" s="31"/>
      <c r="I102" s="31"/>
      <c r="J102" s="31"/>
      <c r="K102" s="31"/>
      <c r="L102" s="31"/>
      <c r="M102" s="31"/>
      <c r="N102" s="31"/>
      <c r="O102" s="31"/>
      <c r="P102" s="32"/>
    </row>
    <row r="103">
      <c r="A103" s="29"/>
      <c r="B103" s="31"/>
      <c r="F103" s="29"/>
      <c r="G103" s="31"/>
      <c r="H103" s="31"/>
      <c r="I103" s="31"/>
      <c r="J103" s="31"/>
      <c r="K103" s="31"/>
      <c r="L103" s="31"/>
      <c r="M103" s="31"/>
      <c r="N103" s="31"/>
      <c r="O103" s="31"/>
      <c r="P103" s="31"/>
    </row>
  </sheetData>
  <mergeCells count="18">
    <mergeCell ref="A3:P3"/>
    <mergeCell ref="A4:P4"/>
    <mergeCell ref="A5:P5"/>
    <mergeCell ref="A6:P6"/>
    <mergeCell ref="A7:P7"/>
    <mergeCell ref="B96:E96"/>
    <mergeCell ref="P96:S96"/>
    <mergeCell ref="B102:E102"/>
    <mergeCell ref="P102:S102"/>
    <mergeCell ref="B103:E103"/>
    <mergeCell ref="P103:S103"/>
    <mergeCell ref="A89:B89"/>
    <mergeCell ref="A90:B90"/>
    <mergeCell ref="A91:B91"/>
    <mergeCell ref="A9:A10"/>
    <mergeCell ref="B9:B10"/>
    <mergeCell ref="C9:C10"/>
    <mergeCell ref="D9:P9"/>
  </mergeCells>
  <printOptions horizontalCentered="1" verticalCentered="1"/>
  <pageMargins bottom="0.0" footer="0.0" header="0.0" left="1.5748031496062993" right="1.5748031496062993" top="0.0"/>
  <pageSetup fitToHeight="0"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06.14"/>
    <col customWidth="1" min="2" max="2" width="25.86"/>
    <col customWidth="1" min="3" max="3" width="19.86"/>
    <col customWidth="1" hidden="1" min="4" max="4" width="18.29"/>
    <col customWidth="1" hidden="1" min="5" max="5" width="17.86"/>
    <col customWidth="1" hidden="1" min="6" max="9" width="18.86"/>
    <col customWidth="1" hidden="1" min="10" max="10" width="12.57"/>
    <col customWidth="1" hidden="1" min="11" max="13" width="18.86"/>
    <col customWidth="1" min="14" max="14" width="19.86"/>
    <col customWidth="1" min="15" max="15" width="25.29"/>
    <col customWidth="1" min="16" max="16" width="2.43"/>
  </cols>
  <sheetData>
    <row r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>
      <c r="A2" s="34" t="s">
        <v>0</v>
      </c>
      <c r="O2" s="33"/>
      <c r="P2" s="33"/>
    </row>
    <row r="3">
      <c r="A3" s="35" t="s">
        <v>1</v>
      </c>
      <c r="O3" s="33"/>
      <c r="P3" s="33"/>
    </row>
    <row r="4">
      <c r="A4" s="36" t="s">
        <v>2</v>
      </c>
      <c r="O4" s="33"/>
      <c r="P4" s="33"/>
    </row>
    <row r="5">
      <c r="A5" s="35" t="s">
        <v>3</v>
      </c>
      <c r="O5" s="33"/>
      <c r="P5" s="33"/>
    </row>
    <row r="6">
      <c r="A6" s="35" t="s">
        <v>4</v>
      </c>
      <c r="O6" s="33"/>
      <c r="P6" s="33"/>
    </row>
    <row r="7">
      <c r="A7" s="37" t="s">
        <v>5</v>
      </c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40"/>
      <c r="O7" s="33"/>
      <c r="P7" s="33"/>
    </row>
    <row r="8">
      <c r="A8" s="37"/>
      <c r="B8" s="37" t="s">
        <v>8</v>
      </c>
      <c r="C8" s="37" t="s">
        <v>9</v>
      </c>
      <c r="D8" s="37" t="s">
        <v>10</v>
      </c>
      <c r="E8" s="37" t="s">
        <v>11</v>
      </c>
      <c r="F8" s="37" t="s">
        <v>12</v>
      </c>
      <c r="G8" s="37" t="s">
        <v>101</v>
      </c>
      <c r="H8" s="37" t="s">
        <v>14</v>
      </c>
      <c r="I8" s="37" t="s">
        <v>15</v>
      </c>
      <c r="J8" s="37" t="s">
        <v>16</v>
      </c>
      <c r="K8" s="37" t="s">
        <v>17</v>
      </c>
      <c r="L8" s="37" t="s">
        <v>18</v>
      </c>
      <c r="M8" s="37" t="s">
        <v>19</v>
      </c>
      <c r="N8" s="37" t="s">
        <v>20</v>
      </c>
      <c r="O8" s="33"/>
      <c r="P8" s="33"/>
    </row>
    <row r="9">
      <c r="A9" s="41" t="s">
        <v>21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33"/>
      <c r="P9" s="33"/>
    </row>
    <row r="10">
      <c r="A10" s="42" t="s">
        <v>22</v>
      </c>
      <c r="B10" s="15" t="str">
        <f t="shared" ref="B10:N10" si="1">SUM(B11:B15)</f>
        <v>  54,108,996 </v>
      </c>
      <c r="C10" s="15" t="str">
        <f t="shared" si="1"/>
        <v>  54,583,897 </v>
      </c>
      <c r="D10" s="15" t="str">
        <f t="shared" si="1"/>
        <v>  -   </v>
      </c>
      <c r="E10" s="15" t="str">
        <f t="shared" si="1"/>
        <v>  -   </v>
      </c>
      <c r="F10" s="15" t="str">
        <f t="shared" si="1"/>
        <v>  -   </v>
      </c>
      <c r="G10" s="15" t="str">
        <f t="shared" si="1"/>
        <v>  -   </v>
      </c>
      <c r="H10" s="15" t="str">
        <f t="shared" si="1"/>
        <v>  -   </v>
      </c>
      <c r="I10" s="15" t="str">
        <f t="shared" si="1"/>
        <v>  -   </v>
      </c>
      <c r="J10" s="15" t="str">
        <f t="shared" si="1"/>
        <v>  -   </v>
      </c>
      <c r="K10" s="15" t="str">
        <f t="shared" si="1"/>
        <v>  -   </v>
      </c>
      <c r="L10" s="15" t="str">
        <f t="shared" si="1"/>
        <v>  -   </v>
      </c>
      <c r="M10" s="15" t="str">
        <f t="shared" si="1"/>
        <v>  -   </v>
      </c>
      <c r="N10" s="15" t="str">
        <f t="shared" si="1"/>
        <v>  108,692,893 </v>
      </c>
      <c r="O10" s="33"/>
      <c r="P10" s="33"/>
    </row>
    <row r="11">
      <c r="A11" s="43" t="s">
        <v>23</v>
      </c>
      <c r="B11" s="18">
        <v>4.226126036E7</v>
      </c>
      <c r="C11" s="18">
        <v>4.24778437E7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20" t="str">
        <f t="shared" ref="N11:N15" si="2">SUM(B11:M11)</f>
        <v>  84,739,104 </v>
      </c>
      <c r="O11" s="20"/>
      <c r="P11" s="33"/>
    </row>
    <row r="12">
      <c r="A12" s="43" t="s">
        <v>24</v>
      </c>
      <c r="B12" s="20">
        <v>5386900.0</v>
      </c>
      <c r="C12" s="18">
        <v>5607693.1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 t="str">
        <f t="shared" si="2"/>
        <v>  10,994,593 </v>
      </c>
      <c r="O12" s="33"/>
      <c r="P12" s="33"/>
    </row>
    <row r="13">
      <c r="A13" s="43" t="s">
        <v>25</v>
      </c>
      <c r="B13" s="20">
        <v>0.0</v>
      </c>
      <c r="C13" s="18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 t="str">
        <f t="shared" si="2"/>
        <v>  -   </v>
      </c>
      <c r="O13" s="33"/>
      <c r="P13" s="33"/>
    </row>
    <row r="14">
      <c r="A14" s="43" t="s">
        <v>27</v>
      </c>
      <c r="B14" s="20">
        <v>0.0</v>
      </c>
      <c r="C14" s="18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 t="str">
        <f t="shared" si="2"/>
        <v>  -   </v>
      </c>
      <c r="O14" s="44"/>
      <c r="P14" s="33"/>
    </row>
    <row r="15">
      <c r="A15" s="43" t="s">
        <v>28</v>
      </c>
      <c r="B15" s="18">
        <v>6460835.72</v>
      </c>
      <c r="C15" s="18">
        <v>6498359.9399999995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20" t="str">
        <f t="shared" si="2"/>
        <v>  12,959,196 </v>
      </c>
      <c r="O15" s="33"/>
      <c r="P15" s="33"/>
    </row>
    <row r="16">
      <c r="A16" s="42" t="s">
        <v>29</v>
      </c>
      <c r="B16" s="16" t="str">
        <f t="shared" ref="B16:N16" si="3">SUM(B17:B25)</f>
        <v>  19,339,934 </v>
      </c>
      <c r="C16" s="16" t="str">
        <f t="shared" si="3"/>
        <v>  11,323,764 </v>
      </c>
      <c r="D16" s="16" t="str">
        <f t="shared" si="3"/>
        <v>  -   </v>
      </c>
      <c r="E16" s="16" t="str">
        <f t="shared" si="3"/>
        <v>  -   </v>
      </c>
      <c r="F16" s="16" t="str">
        <f t="shared" si="3"/>
        <v>  -   </v>
      </c>
      <c r="G16" s="16" t="str">
        <f t="shared" si="3"/>
        <v>  -   </v>
      </c>
      <c r="H16" s="16" t="str">
        <f t="shared" si="3"/>
        <v>  -   </v>
      </c>
      <c r="I16" s="16" t="str">
        <f t="shared" si="3"/>
        <v>  -   </v>
      </c>
      <c r="J16" s="16" t="str">
        <f t="shared" si="3"/>
        <v>  -   </v>
      </c>
      <c r="K16" s="16" t="str">
        <f t="shared" si="3"/>
        <v>  -   </v>
      </c>
      <c r="L16" s="16" t="str">
        <f t="shared" si="3"/>
        <v>  -   </v>
      </c>
      <c r="M16" s="16" t="str">
        <f t="shared" si="3"/>
        <v>  -   </v>
      </c>
      <c r="N16" s="16" t="str">
        <f t="shared" si="3"/>
        <v>  30,663,698 </v>
      </c>
      <c r="O16" s="33"/>
      <c r="P16" s="33"/>
    </row>
    <row r="17">
      <c r="A17" s="43" t="s">
        <v>30</v>
      </c>
      <c r="B17" s="20">
        <v>1403054.1099999999</v>
      </c>
      <c r="C17" s="18">
        <v>1609774.3699999999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 t="str">
        <f t="shared" ref="N17:N25" si="4">SUM(B17:M17)</f>
        <v>  3,012,828 </v>
      </c>
      <c r="O17" s="33"/>
      <c r="P17" s="33"/>
    </row>
    <row r="18">
      <c r="A18" s="43" t="s">
        <v>31</v>
      </c>
      <c r="B18" s="20">
        <v>3873704.0</v>
      </c>
      <c r="C18" s="18">
        <v>177000.0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 t="str">
        <f t="shared" si="4"/>
        <v>  4,050,704 </v>
      </c>
      <c r="O18" s="33"/>
      <c r="P18" s="33"/>
    </row>
    <row r="19">
      <c r="A19" s="43" t="s">
        <v>32</v>
      </c>
      <c r="B19" s="20">
        <v>2908817.4000000004</v>
      </c>
      <c r="C19" s="18">
        <v>2487615.63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 t="str">
        <f t="shared" si="4"/>
        <v>  5,396,433 </v>
      </c>
      <c r="O19" s="33"/>
      <c r="P19" s="33"/>
    </row>
    <row r="20">
      <c r="A20" s="43" t="s">
        <v>33</v>
      </c>
      <c r="B20" s="18">
        <v>355200.0</v>
      </c>
      <c r="C20" s="18">
        <v>108000.0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20" t="str">
        <f t="shared" si="4"/>
        <v>  463,200 </v>
      </c>
      <c r="O20" s="33"/>
      <c r="P20" s="33"/>
    </row>
    <row r="21">
      <c r="A21" s="43" t="s">
        <v>34</v>
      </c>
      <c r="B21" s="20">
        <v>2819332.44</v>
      </c>
      <c r="C21" s="18">
        <v>3638633.56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 t="str">
        <f t="shared" si="4"/>
        <v>  6,457,966 </v>
      </c>
      <c r="O21" s="33"/>
      <c r="P21" s="33"/>
    </row>
    <row r="22">
      <c r="A22" s="43" t="s">
        <v>35</v>
      </c>
      <c r="B22" s="20">
        <v>1899456.4100000001</v>
      </c>
      <c r="C22" s="18">
        <v>1465654.15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 t="str">
        <f t="shared" si="4"/>
        <v>  3,365,111 </v>
      </c>
      <c r="O22" s="33"/>
      <c r="P22" s="33"/>
    </row>
    <row r="23">
      <c r="A23" s="43" t="s">
        <v>36</v>
      </c>
      <c r="B23" s="20">
        <v>3181073.5</v>
      </c>
      <c r="C23" s="18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 t="str">
        <f t="shared" si="4"/>
        <v>  3,181,074 </v>
      </c>
      <c r="O23" s="33"/>
      <c r="P23" s="33"/>
    </row>
    <row r="24">
      <c r="A24" s="43" t="s">
        <v>37</v>
      </c>
      <c r="B24" s="20">
        <v>1871091.61</v>
      </c>
      <c r="C24" s="18">
        <v>1837086.28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 t="str">
        <f t="shared" si="4"/>
        <v>  3,708,178 </v>
      </c>
      <c r="O24" s="33"/>
      <c r="P24" s="33"/>
    </row>
    <row r="25">
      <c r="A25" s="43" t="s">
        <v>38</v>
      </c>
      <c r="B25" s="20">
        <v>1028204.8</v>
      </c>
      <c r="C25" s="18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 t="str">
        <f t="shared" si="4"/>
        <v>  1,028,205 </v>
      </c>
      <c r="O25" s="45"/>
      <c r="P25" s="33"/>
    </row>
    <row r="26">
      <c r="A26" s="42" t="s">
        <v>39</v>
      </c>
      <c r="B26" s="16" t="str">
        <f t="shared" ref="B26:N26" si="5">SUM(B27:B35)</f>
        <v>  120,286,414 </v>
      </c>
      <c r="C26" s="16" t="str">
        <f t="shared" si="5"/>
        <v>  48,223,686 </v>
      </c>
      <c r="D26" s="16" t="str">
        <f t="shared" si="5"/>
        <v>  -   </v>
      </c>
      <c r="E26" s="16" t="str">
        <f t="shared" si="5"/>
        <v>  -   </v>
      </c>
      <c r="F26" s="16" t="str">
        <f t="shared" si="5"/>
        <v>  -   </v>
      </c>
      <c r="G26" s="16" t="str">
        <f t="shared" si="5"/>
        <v>  -   </v>
      </c>
      <c r="H26" s="16" t="str">
        <f t="shared" si="5"/>
        <v>  -   </v>
      </c>
      <c r="I26" s="16" t="str">
        <f t="shared" si="5"/>
        <v>  -   </v>
      </c>
      <c r="J26" s="16" t="str">
        <f t="shared" si="5"/>
        <v>  -   </v>
      </c>
      <c r="K26" s="16" t="str">
        <f t="shared" si="5"/>
        <v>  -   </v>
      </c>
      <c r="L26" s="16" t="str">
        <f t="shared" si="5"/>
        <v>  -   </v>
      </c>
      <c r="M26" s="16" t="str">
        <f t="shared" si="5"/>
        <v>  -   </v>
      </c>
      <c r="N26" s="16" t="str">
        <f t="shared" si="5"/>
        <v>  168,510,100 </v>
      </c>
      <c r="O26" s="33"/>
      <c r="P26" s="33"/>
    </row>
    <row r="27">
      <c r="A27" s="43" t="s">
        <v>40</v>
      </c>
      <c r="B27" s="18">
        <v>1.1791941153999999E8</v>
      </c>
      <c r="C27" s="18">
        <v>3.918575231999999E7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20" t="str">
        <f t="shared" ref="N27:N35" si="6">SUM(B27:M27)</f>
        <v>  157,105,164 </v>
      </c>
      <c r="O27" s="33"/>
      <c r="P27" s="33"/>
    </row>
    <row r="28">
      <c r="A28" s="43" t="s">
        <v>41</v>
      </c>
      <c r="B28" s="20">
        <v>0.0</v>
      </c>
      <c r="C28" s="18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 t="str">
        <f t="shared" si="6"/>
        <v>  -   </v>
      </c>
      <c r="O28" s="44"/>
      <c r="P28" s="33"/>
    </row>
    <row r="29">
      <c r="A29" s="43" t="s">
        <v>42</v>
      </c>
      <c r="B29" s="20">
        <v>48144.0</v>
      </c>
      <c r="C29" s="18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 t="str">
        <f t="shared" si="6"/>
        <v>  48,144 </v>
      </c>
      <c r="O29" s="44"/>
      <c r="P29" s="33"/>
    </row>
    <row r="30">
      <c r="A30" s="43" t="s">
        <v>43</v>
      </c>
      <c r="B30" s="20">
        <v>0.0</v>
      </c>
      <c r="C30" s="18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 t="str">
        <f t="shared" si="6"/>
        <v>  -   </v>
      </c>
      <c r="O30" s="44"/>
      <c r="P30" s="33"/>
    </row>
    <row r="31">
      <c r="A31" s="43" t="s">
        <v>44</v>
      </c>
      <c r="B31" s="20">
        <v>0.0</v>
      </c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 t="str">
        <f t="shared" si="6"/>
        <v>  -   </v>
      </c>
      <c r="O31" s="44"/>
      <c r="P31" s="33"/>
    </row>
    <row r="32">
      <c r="A32" s="43" t="s">
        <v>45</v>
      </c>
      <c r="B32" s="20">
        <v>0.0</v>
      </c>
      <c r="C32" s="18">
        <v>926654.59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 t="str">
        <f t="shared" si="6"/>
        <v>  926,655 </v>
      </c>
      <c r="O32" s="44"/>
      <c r="P32" s="33"/>
    </row>
    <row r="33">
      <c r="A33" s="43" t="s">
        <v>46</v>
      </c>
      <c r="B33" s="20">
        <v>1729636.0</v>
      </c>
      <c r="C33" s="18">
        <v>3147200.0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 t="str">
        <f t="shared" si="6"/>
        <v>  4,876,836 </v>
      </c>
      <c r="O33" s="44"/>
      <c r="P33" s="33"/>
    </row>
    <row r="34">
      <c r="A34" s="43" t="s">
        <v>47</v>
      </c>
      <c r="B34" s="20">
        <v>589222.1299999999</v>
      </c>
      <c r="C34" s="18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 t="str">
        <f t="shared" si="6"/>
        <v>  589,222 </v>
      </c>
      <c r="O34" s="33"/>
      <c r="P34" s="33"/>
    </row>
    <row r="35">
      <c r="A35" s="43" t="s">
        <v>48</v>
      </c>
      <c r="B35" s="20"/>
      <c r="C35" s="18">
        <v>4964079.08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 t="str">
        <f t="shared" si="6"/>
        <v>  4,964,079 </v>
      </c>
      <c r="O35" s="33"/>
      <c r="P35" s="33"/>
    </row>
    <row r="36">
      <c r="A36" s="42" t="s">
        <v>49</v>
      </c>
      <c r="B36" s="16" t="str">
        <f t="shared" ref="B36:N36" si="7">SUM(B37:B44)</f>
        <v>  -   </v>
      </c>
      <c r="C36" s="16" t="str">
        <f t="shared" si="7"/>
        <v>  -   </v>
      </c>
      <c r="D36" s="16" t="str">
        <f t="shared" si="7"/>
        <v>  -   </v>
      </c>
      <c r="E36" s="16" t="str">
        <f t="shared" si="7"/>
        <v>  -   </v>
      </c>
      <c r="F36" s="16" t="str">
        <f t="shared" si="7"/>
        <v>  -   </v>
      </c>
      <c r="G36" s="16" t="str">
        <f t="shared" si="7"/>
        <v>  -   </v>
      </c>
      <c r="H36" s="16" t="str">
        <f t="shared" si="7"/>
        <v>  -   </v>
      </c>
      <c r="I36" s="16" t="str">
        <f t="shared" si="7"/>
        <v>  -   </v>
      </c>
      <c r="J36" s="16" t="str">
        <f t="shared" si="7"/>
        <v>  -   </v>
      </c>
      <c r="K36" s="16" t="str">
        <f t="shared" si="7"/>
        <v>  -   </v>
      </c>
      <c r="L36" s="16" t="str">
        <f t="shared" si="7"/>
        <v>  -   </v>
      </c>
      <c r="M36" s="16" t="str">
        <f t="shared" si="7"/>
        <v>  -   </v>
      </c>
      <c r="N36" s="15" t="str">
        <f t="shared" si="7"/>
        <v>  -   </v>
      </c>
      <c r="O36" s="33"/>
      <c r="P36" s="33"/>
    </row>
    <row r="37">
      <c r="A37" s="43" t="s">
        <v>50</v>
      </c>
      <c r="B37" s="20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 t="str">
        <f>SUM(B37:M37)</f>
        <v>  -   </v>
      </c>
      <c r="O37" s="33"/>
      <c r="P37" s="33"/>
    </row>
    <row r="38">
      <c r="A38" s="43" t="s">
        <v>51</v>
      </c>
      <c r="B38" s="20"/>
      <c r="C38" s="18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 t="str">
        <f t="shared" ref="N38:N43" si="8">SUM(B38:L38)</f>
        <v>  -   </v>
      </c>
      <c r="O38" s="33"/>
      <c r="P38" s="33"/>
    </row>
    <row r="39">
      <c r="A39" s="43" t="s">
        <v>52</v>
      </c>
      <c r="B39" s="20">
        <v>0.0</v>
      </c>
      <c r="C39" s="18"/>
      <c r="D39" s="20">
        <v>0.0</v>
      </c>
      <c r="E39" s="20">
        <v>0.0</v>
      </c>
      <c r="F39" s="20">
        <v>0.0</v>
      </c>
      <c r="G39" s="20">
        <v>0.0</v>
      </c>
      <c r="H39" s="20">
        <v>0.0</v>
      </c>
      <c r="I39" s="20">
        <v>0.0</v>
      </c>
      <c r="J39" s="20">
        <v>0.0</v>
      </c>
      <c r="K39" s="20">
        <v>0.0</v>
      </c>
      <c r="L39" s="20">
        <v>0.0</v>
      </c>
      <c r="M39" s="20">
        <v>0.0</v>
      </c>
      <c r="N39" s="20" t="str">
        <f t="shared" si="8"/>
        <v>  -   </v>
      </c>
      <c r="O39" s="33"/>
      <c r="P39" s="33"/>
    </row>
    <row r="40">
      <c r="A40" s="43" t="s">
        <v>53</v>
      </c>
      <c r="B40" s="20">
        <v>0.0</v>
      </c>
      <c r="C40" s="18"/>
      <c r="D40" s="20">
        <v>0.0</v>
      </c>
      <c r="E40" s="20">
        <v>0.0</v>
      </c>
      <c r="F40" s="20">
        <v>0.0</v>
      </c>
      <c r="G40" s="20">
        <v>0.0</v>
      </c>
      <c r="H40" s="20">
        <v>0.0</v>
      </c>
      <c r="I40" s="20">
        <v>0.0</v>
      </c>
      <c r="J40" s="20">
        <v>0.0</v>
      </c>
      <c r="K40" s="20">
        <v>0.0</v>
      </c>
      <c r="L40" s="20">
        <v>0.0</v>
      </c>
      <c r="M40" s="20">
        <v>0.0</v>
      </c>
      <c r="N40" s="20" t="str">
        <f t="shared" si="8"/>
        <v>  -   </v>
      </c>
      <c r="O40" s="33"/>
      <c r="P40" s="33"/>
    </row>
    <row r="41">
      <c r="A41" s="43" t="s">
        <v>54</v>
      </c>
      <c r="B41" s="20">
        <v>0.0</v>
      </c>
      <c r="C41" s="18"/>
      <c r="D41" s="20">
        <v>0.0</v>
      </c>
      <c r="E41" s="20">
        <v>0.0</v>
      </c>
      <c r="F41" s="20">
        <v>0.0</v>
      </c>
      <c r="G41" s="20">
        <v>0.0</v>
      </c>
      <c r="H41" s="20">
        <v>0.0</v>
      </c>
      <c r="I41" s="20">
        <v>0.0</v>
      </c>
      <c r="J41" s="20">
        <v>0.0</v>
      </c>
      <c r="K41" s="20">
        <v>0.0</v>
      </c>
      <c r="L41" s="20">
        <v>0.0</v>
      </c>
      <c r="M41" s="20">
        <v>0.0</v>
      </c>
      <c r="N41" s="20" t="str">
        <f t="shared" si="8"/>
        <v>  -   </v>
      </c>
      <c r="O41" s="33"/>
      <c r="P41" s="33"/>
    </row>
    <row r="42">
      <c r="A42" s="43" t="s">
        <v>55</v>
      </c>
      <c r="B42" s="20">
        <v>0.0</v>
      </c>
      <c r="C42" s="18"/>
      <c r="D42" s="20">
        <v>0.0</v>
      </c>
      <c r="E42" s="20">
        <v>0.0</v>
      </c>
      <c r="F42" s="20">
        <v>0.0</v>
      </c>
      <c r="G42" s="20">
        <v>0.0</v>
      </c>
      <c r="H42" s="20">
        <v>0.0</v>
      </c>
      <c r="I42" s="20">
        <v>0.0</v>
      </c>
      <c r="J42" s="20">
        <v>0.0</v>
      </c>
      <c r="K42" s="20">
        <v>0.0</v>
      </c>
      <c r="L42" s="20">
        <v>0.0</v>
      </c>
      <c r="M42" s="20">
        <v>0.0</v>
      </c>
      <c r="N42" s="20" t="str">
        <f t="shared" si="8"/>
        <v>  -   </v>
      </c>
      <c r="O42" s="33"/>
      <c r="P42" s="33"/>
    </row>
    <row r="43">
      <c r="A43" s="43" t="s">
        <v>56</v>
      </c>
      <c r="B43" s="20">
        <v>0.0</v>
      </c>
      <c r="C43" s="18"/>
      <c r="D43" s="20">
        <v>0.0</v>
      </c>
      <c r="E43" s="20">
        <v>0.0</v>
      </c>
      <c r="F43" s="20">
        <v>0.0</v>
      </c>
      <c r="G43" s="20">
        <v>0.0</v>
      </c>
      <c r="H43" s="20">
        <v>0.0</v>
      </c>
      <c r="I43" s="20">
        <v>0.0</v>
      </c>
      <c r="J43" s="20">
        <v>0.0</v>
      </c>
      <c r="K43" s="20">
        <v>0.0</v>
      </c>
      <c r="L43" s="20">
        <v>0.0</v>
      </c>
      <c r="M43" s="20">
        <v>0.0</v>
      </c>
      <c r="N43" s="20" t="str">
        <f t="shared" si="8"/>
        <v>  -   </v>
      </c>
      <c r="O43" s="33"/>
      <c r="P43" s="33"/>
    </row>
    <row r="44">
      <c r="A44" s="43" t="s">
        <v>57</v>
      </c>
      <c r="B44" s="20">
        <v>0.0</v>
      </c>
      <c r="C44" s="18"/>
      <c r="D44" s="20">
        <v>0.0</v>
      </c>
      <c r="E44" s="20">
        <v>0.0</v>
      </c>
      <c r="F44" s="20">
        <v>0.0</v>
      </c>
      <c r="G44" s="20">
        <v>0.0</v>
      </c>
      <c r="H44" s="20">
        <v>0.0</v>
      </c>
      <c r="I44" s="20">
        <v>0.0</v>
      </c>
      <c r="J44" s="20">
        <v>0.0</v>
      </c>
      <c r="K44" s="20">
        <v>0.0</v>
      </c>
      <c r="L44" s="20">
        <v>0.0</v>
      </c>
      <c r="M44" s="20">
        <v>0.0</v>
      </c>
      <c r="N44" s="20"/>
      <c r="O44" s="33"/>
      <c r="P44" s="33"/>
    </row>
    <row r="45">
      <c r="A45" s="42" t="s">
        <v>58</v>
      </c>
      <c r="B45" s="15" t="str">
        <f t="shared" ref="B45:M45" si="9">SUM(B46:B51)</f>
        <v>  -   </v>
      </c>
      <c r="C45" s="15" t="str">
        <f t="shared" si="9"/>
        <v>  -   </v>
      </c>
      <c r="D45" s="15" t="str">
        <f t="shared" si="9"/>
        <v>  -   </v>
      </c>
      <c r="E45" s="15" t="str">
        <f t="shared" si="9"/>
        <v>  -   </v>
      </c>
      <c r="F45" s="15" t="str">
        <f t="shared" si="9"/>
        <v>  -   </v>
      </c>
      <c r="G45" s="15" t="str">
        <f t="shared" si="9"/>
        <v>  -   </v>
      </c>
      <c r="H45" s="15" t="str">
        <f t="shared" si="9"/>
        <v>  -   </v>
      </c>
      <c r="I45" s="15" t="str">
        <f t="shared" si="9"/>
        <v>  -   </v>
      </c>
      <c r="J45" s="15" t="str">
        <f t="shared" si="9"/>
        <v>  -   </v>
      </c>
      <c r="K45" s="15" t="str">
        <f t="shared" si="9"/>
        <v>  -   </v>
      </c>
      <c r="L45" s="15" t="str">
        <f t="shared" si="9"/>
        <v>  -   </v>
      </c>
      <c r="M45" s="15" t="str">
        <f t="shared" si="9"/>
        <v>  -   </v>
      </c>
      <c r="N45" s="20" t="str">
        <f t="shared" ref="N45:N50" si="10">SUM(B45:L45)</f>
        <v>  -   </v>
      </c>
      <c r="O45" s="33"/>
      <c r="P45" s="33"/>
    </row>
    <row r="46">
      <c r="A46" s="43" t="s">
        <v>59</v>
      </c>
      <c r="B46" s="20">
        <v>0.0</v>
      </c>
      <c r="C46" s="20">
        <v>0.0</v>
      </c>
      <c r="D46" s="20">
        <v>0.0</v>
      </c>
      <c r="E46" s="20">
        <v>0.0</v>
      </c>
      <c r="F46" s="20">
        <v>0.0</v>
      </c>
      <c r="G46" s="20">
        <v>0.0</v>
      </c>
      <c r="H46" s="20">
        <v>0.0</v>
      </c>
      <c r="I46" s="20">
        <v>0.0</v>
      </c>
      <c r="J46" s="20">
        <v>0.0</v>
      </c>
      <c r="K46" s="20">
        <v>0.0</v>
      </c>
      <c r="L46" s="20">
        <v>0.0</v>
      </c>
      <c r="M46" s="20">
        <v>0.0</v>
      </c>
      <c r="N46" s="20" t="str">
        <f t="shared" si="10"/>
        <v>  -   </v>
      </c>
      <c r="O46" s="33"/>
      <c r="P46" s="33"/>
    </row>
    <row r="47">
      <c r="A47" s="43" t="s">
        <v>60</v>
      </c>
      <c r="B47" s="20">
        <v>0.0</v>
      </c>
      <c r="C47" s="20">
        <v>0.0</v>
      </c>
      <c r="D47" s="20">
        <v>0.0</v>
      </c>
      <c r="E47" s="20">
        <v>0.0</v>
      </c>
      <c r="F47" s="20">
        <v>0.0</v>
      </c>
      <c r="G47" s="20">
        <v>0.0</v>
      </c>
      <c r="H47" s="20">
        <v>0.0</v>
      </c>
      <c r="I47" s="20">
        <v>0.0</v>
      </c>
      <c r="J47" s="20">
        <v>0.0</v>
      </c>
      <c r="K47" s="20">
        <v>0.0</v>
      </c>
      <c r="L47" s="20">
        <v>0.0</v>
      </c>
      <c r="M47" s="20">
        <v>0.0</v>
      </c>
      <c r="N47" s="20" t="str">
        <f t="shared" si="10"/>
        <v>  -   </v>
      </c>
      <c r="O47" s="33"/>
      <c r="P47" s="33"/>
    </row>
    <row r="48">
      <c r="A48" s="43" t="s">
        <v>61</v>
      </c>
      <c r="B48" s="20">
        <v>0.0</v>
      </c>
      <c r="C48" s="20">
        <v>0.0</v>
      </c>
      <c r="D48" s="20">
        <v>0.0</v>
      </c>
      <c r="E48" s="20">
        <v>0.0</v>
      </c>
      <c r="F48" s="20">
        <v>0.0</v>
      </c>
      <c r="G48" s="20">
        <v>0.0</v>
      </c>
      <c r="H48" s="20">
        <v>0.0</v>
      </c>
      <c r="I48" s="20">
        <v>0.0</v>
      </c>
      <c r="J48" s="20">
        <v>0.0</v>
      </c>
      <c r="K48" s="20">
        <v>0.0</v>
      </c>
      <c r="L48" s="20">
        <v>0.0</v>
      </c>
      <c r="M48" s="20">
        <v>0.0</v>
      </c>
      <c r="N48" s="20" t="str">
        <f t="shared" si="10"/>
        <v>  -   </v>
      </c>
      <c r="O48" s="33"/>
      <c r="P48" s="33"/>
    </row>
    <row r="49">
      <c r="A49" s="43" t="s">
        <v>62</v>
      </c>
      <c r="B49" s="20">
        <v>0.0</v>
      </c>
      <c r="C49" s="20">
        <v>0.0</v>
      </c>
      <c r="D49" s="20">
        <v>0.0</v>
      </c>
      <c r="E49" s="20">
        <v>0.0</v>
      </c>
      <c r="F49" s="20">
        <v>0.0</v>
      </c>
      <c r="G49" s="20">
        <v>0.0</v>
      </c>
      <c r="H49" s="20">
        <v>0.0</v>
      </c>
      <c r="I49" s="20">
        <v>0.0</v>
      </c>
      <c r="J49" s="20">
        <v>0.0</v>
      </c>
      <c r="K49" s="20">
        <v>0.0</v>
      </c>
      <c r="L49" s="20">
        <v>0.0</v>
      </c>
      <c r="M49" s="20">
        <v>0.0</v>
      </c>
      <c r="N49" s="20" t="str">
        <f t="shared" si="10"/>
        <v>  -   </v>
      </c>
      <c r="O49" s="33"/>
      <c r="P49" s="33"/>
    </row>
    <row r="50">
      <c r="A50" s="43" t="s">
        <v>63</v>
      </c>
      <c r="B50" s="20">
        <v>0.0</v>
      </c>
      <c r="C50" s="20">
        <v>0.0</v>
      </c>
      <c r="D50" s="20">
        <v>0.0</v>
      </c>
      <c r="E50" s="20">
        <v>0.0</v>
      </c>
      <c r="F50" s="20">
        <v>0.0</v>
      </c>
      <c r="G50" s="20">
        <v>0.0</v>
      </c>
      <c r="H50" s="20">
        <v>0.0</v>
      </c>
      <c r="I50" s="20">
        <v>0.0</v>
      </c>
      <c r="J50" s="20">
        <v>0.0</v>
      </c>
      <c r="K50" s="20">
        <v>0.0</v>
      </c>
      <c r="L50" s="20">
        <v>0.0</v>
      </c>
      <c r="M50" s="20">
        <v>0.0</v>
      </c>
      <c r="N50" s="20" t="str">
        <f t="shared" si="10"/>
        <v>  -   </v>
      </c>
      <c r="O50" s="33"/>
      <c r="P50" s="33"/>
    </row>
    <row r="51">
      <c r="A51" s="43" t="s">
        <v>64</v>
      </c>
      <c r="B51" s="20">
        <v>0.0</v>
      </c>
      <c r="C51" s="20">
        <v>0.0</v>
      </c>
      <c r="D51" s="20">
        <v>0.0</v>
      </c>
      <c r="E51" s="20">
        <v>0.0</v>
      </c>
      <c r="F51" s="20">
        <v>0.0</v>
      </c>
      <c r="G51" s="20">
        <v>0.0</v>
      </c>
      <c r="H51" s="20">
        <v>0.0</v>
      </c>
      <c r="I51" s="20">
        <v>0.0</v>
      </c>
      <c r="J51" s="20">
        <v>0.0</v>
      </c>
      <c r="K51" s="20">
        <v>0.0</v>
      </c>
      <c r="L51" s="20">
        <v>0.0</v>
      </c>
      <c r="M51" s="20">
        <v>0.0</v>
      </c>
      <c r="N51" s="20" t="str">
        <f>SUM(B51:D51)</f>
        <v>  -   </v>
      </c>
      <c r="O51" s="33"/>
      <c r="P51" s="33"/>
    </row>
    <row r="52">
      <c r="A52" s="42" t="s">
        <v>65</v>
      </c>
      <c r="B52" s="15" t="str">
        <f t="shared" ref="B52:N52" si="11">SUM(B53:B61)</f>
        <v>  910,596 </v>
      </c>
      <c r="C52" s="15" t="str">
        <f t="shared" si="11"/>
        <v>  3,804,090 </v>
      </c>
      <c r="D52" s="15" t="str">
        <f t="shared" si="11"/>
        <v>  -   </v>
      </c>
      <c r="E52" s="15" t="str">
        <f t="shared" si="11"/>
        <v>  -   </v>
      </c>
      <c r="F52" s="15" t="str">
        <f t="shared" si="11"/>
        <v>  -   </v>
      </c>
      <c r="G52" s="15" t="str">
        <f t="shared" si="11"/>
        <v>  -   </v>
      </c>
      <c r="H52" s="15" t="str">
        <f t="shared" si="11"/>
        <v>  -   </v>
      </c>
      <c r="I52" s="15" t="str">
        <f t="shared" si="11"/>
        <v>  -   </v>
      </c>
      <c r="J52" s="15" t="str">
        <f t="shared" si="11"/>
        <v>  -   </v>
      </c>
      <c r="K52" s="15" t="str">
        <f t="shared" si="11"/>
        <v>  -   </v>
      </c>
      <c r="L52" s="15" t="str">
        <f t="shared" si="11"/>
        <v>  -   </v>
      </c>
      <c r="M52" s="15" t="str">
        <f t="shared" si="11"/>
        <v>  -   </v>
      </c>
      <c r="N52" s="15" t="str">
        <f t="shared" si="11"/>
        <v>  4,714,687 </v>
      </c>
      <c r="O52" s="33"/>
      <c r="P52" s="33"/>
    </row>
    <row r="53">
      <c r="A53" s="43" t="s">
        <v>66</v>
      </c>
      <c r="B53" s="20"/>
      <c r="C53" s="18">
        <v>3064725.5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 t="str">
        <f t="shared" ref="N53:N60" si="12">SUM(B53:M53)</f>
        <v>  3,064,726 </v>
      </c>
      <c r="O53" s="33"/>
      <c r="P53" s="33"/>
    </row>
    <row r="54">
      <c r="A54" s="43" t="s">
        <v>67</v>
      </c>
      <c r="B54" s="20">
        <v>302732.1</v>
      </c>
      <c r="C54" s="18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 t="str">
        <f t="shared" si="12"/>
        <v>  302,732 </v>
      </c>
      <c r="O54" s="33"/>
      <c r="P54" s="33"/>
    </row>
    <row r="55">
      <c r="A55" s="43" t="s">
        <v>68</v>
      </c>
      <c r="B55" s="20">
        <v>0.0</v>
      </c>
      <c r="C55" s="18">
        <v>21712.0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 t="str">
        <f t="shared" si="12"/>
        <v>  21,712 </v>
      </c>
      <c r="O55" s="33"/>
      <c r="P55" s="33"/>
    </row>
    <row r="56">
      <c r="A56" s="43" t="s">
        <v>69</v>
      </c>
      <c r="B56" s="20">
        <v>0.0</v>
      </c>
      <c r="C56" s="18">
        <v>79879.51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 t="str">
        <f t="shared" si="12"/>
        <v>  79,880 </v>
      </c>
      <c r="O56" s="33"/>
      <c r="P56" s="33"/>
    </row>
    <row r="57">
      <c r="A57" s="43" t="s">
        <v>70</v>
      </c>
      <c r="B57" s="20">
        <v>303704.39</v>
      </c>
      <c r="C57" s="18">
        <v>637773.48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 t="str">
        <f t="shared" si="12"/>
        <v>  941,478 </v>
      </c>
      <c r="O57" s="33"/>
      <c r="P57" s="33"/>
    </row>
    <row r="58">
      <c r="A58" s="43" t="s">
        <v>71</v>
      </c>
      <c r="B58" s="20">
        <v>0.0</v>
      </c>
      <c r="C58" s="18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 t="str">
        <f t="shared" si="12"/>
        <v>  -   </v>
      </c>
      <c r="O58" s="33"/>
      <c r="P58" s="33"/>
    </row>
    <row r="59">
      <c r="A59" s="43" t="s">
        <v>72</v>
      </c>
      <c r="B59" s="20"/>
      <c r="C59" s="18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 t="str">
        <f t="shared" si="12"/>
        <v>  -   </v>
      </c>
      <c r="O59" s="33"/>
      <c r="P59" s="33"/>
    </row>
    <row r="60">
      <c r="A60" s="43" t="s">
        <v>73</v>
      </c>
      <c r="B60" s="20">
        <v>304160.0</v>
      </c>
      <c r="C60" s="18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 t="str">
        <f t="shared" si="12"/>
        <v>  304,160 </v>
      </c>
      <c r="O60" s="33"/>
      <c r="P60" s="33"/>
    </row>
    <row r="61">
      <c r="A61" s="43" t="s">
        <v>74</v>
      </c>
      <c r="B61" s="20">
        <v>0.0</v>
      </c>
      <c r="C61" s="18"/>
      <c r="D61" s="20">
        <v>0.0</v>
      </c>
      <c r="E61" s="20">
        <v>0.0</v>
      </c>
      <c r="F61" s="20">
        <v>0.0</v>
      </c>
      <c r="G61" s="20">
        <v>0.0</v>
      </c>
      <c r="H61" s="20">
        <v>0.0</v>
      </c>
      <c r="I61" s="20">
        <v>0.0</v>
      </c>
      <c r="J61" s="20">
        <v>0.0</v>
      </c>
      <c r="K61" s="20">
        <v>0.0</v>
      </c>
      <c r="L61" s="20">
        <v>0.0</v>
      </c>
      <c r="M61" s="20">
        <v>0.0</v>
      </c>
      <c r="N61" s="20" t="str">
        <f t="shared" ref="N61:N73" si="14">SUM(B61:D61)</f>
        <v>  -   </v>
      </c>
      <c r="O61" s="33"/>
      <c r="P61" s="33"/>
    </row>
    <row r="62">
      <c r="A62" s="42" t="s">
        <v>75</v>
      </c>
      <c r="B62" s="15" t="str">
        <f t="shared" ref="B62:M62" si="13">SUM(B63:B66)</f>
        <v>  -   </v>
      </c>
      <c r="C62" s="15" t="str">
        <f t="shared" si="13"/>
        <v>  -   </v>
      </c>
      <c r="D62" s="15" t="str">
        <f t="shared" si="13"/>
        <v>  -   </v>
      </c>
      <c r="E62" s="15" t="str">
        <f t="shared" si="13"/>
        <v>  -   </v>
      </c>
      <c r="F62" s="15" t="str">
        <f t="shared" si="13"/>
        <v>  -   </v>
      </c>
      <c r="G62" s="15" t="str">
        <f t="shared" si="13"/>
        <v>  -   </v>
      </c>
      <c r="H62" s="15" t="str">
        <f t="shared" si="13"/>
        <v>  -   </v>
      </c>
      <c r="I62" s="15" t="str">
        <f t="shared" si="13"/>
        <v>  -   </v>
      </c>
      <c r="J62" s="15" t="str">
        <f t="shared" si="13"/>
        <v>  -   </v>
      </c>
      <c r="K62" s="15" t="str">
        <f t="shared" si="13"/>
        <v>  -   </v>
      </c>
      <c r="L62" s="15" t="str">
        <f t="shared" si="13"/>
        <v>  -   </v>
      </c>
      <c r="M62" s="15" t="str">
        <f t="shared" si="13"/>
        <v>  -   </v>
      </c>
      <c r="N62" s="20" t="str">
        <f t="shared" si="14"/>
        <v>  -   </v>
      </c>
      <c r="O62" s="33"/>
      <c r="P62" s="33"/>
    </row>
    <row r="63">
      <c r="A63" s="43" t="s">
        <v>76</v>
      </c>
      <c r="B63" s="20">
        <v>0.0</v>
      </c>
      <c r="C63" s="20">
        <v>0.0</v>
      </c>
      <c r="D63" s="20">
        <v>0.0</v>
      </c>
      <c r="E63" s="20">
        <v>0.0</v>
      </c>
      <c r="F63" s="20">
        <v>0.0</v>
      </c>
      <c r="G63" s="20">
        <v>0.0</v>
      </c>
      <c r="H63" s="20">
        <v>0.0</v>
      </c>
      <c r="I63" s="20">
        <v>0.0</v>
      </c>
      <c r="J63" s="20">
        <v>0.0</v>
      </c>
      <c r="K63" s="20">
        <v>0.0</v>
      </c>
      <c r="L63" s="20">
        <v>0.0</v>
      </c>
      <c r="M63" s="20">
        <v>0.0</v>
      </c>
      <c r="N63" s="20" t="str">
        <f t="shared" si="14"/>
        <v>  -   </v>
      </c>
      <c r="O63" s="33"/>
      <c r="P63" s="33"/>
    </row>
    <row r="64">
      <c r="A64" s="43" t="s">
        <v>77</v>
      </c>
      <c r="B64" s="20">
        <v>0.0</v>
      </c>
      <c r="C64" s="20">
        <v>0.0</v>
      </c>
      <c r="D64" s="20">
        <v>0.0</v>
      </c>
      <c r="E64" s="20">
        <v>0.0</v>
      </c>
      <c r="F64" s="20">
        <v>0.0</v>
      </c>
      <c r="G64" s="20">
        <v>0.0</v>
      </c>
      <c r="H64" s="20">
        <v>0.0</v>
      </c>
      <c r="I64" s="20">
        <v>0.0</v>
      </c>
      <c r="J64" s="20">
        <v>0.0</v>
      </c>
      <c r="K64" s="20">
        <v>0.0</v>
      </c>
      <c r="L64" s="20">
        <v>0.0</v>
      </c>
      <c r="M64" s="20">
        <v>0.0</v>
      </c>
      <c r="N64" s="20" t="str">
        <f t="shared" si="14"/>
        <v>  -   </v>
      </c>
      <c r="O64" s="33"/>
      <c r="P64" s="33"/>
    </row>
    <row r="65">
      <c r="A65" s="43" t="s">
        <v>78</v>
      </c>
      <c r="B65" s="20">
        <v>0.0</v>
      </c>
      <c r="C65" s="20">
        <v>0.0</v>
      </c>
      <c r="D65" s="20">
        <v>0.0</v>
      </c>
      <c r="E65" s="20">
        <v>0.0</v>
      </c>
      <c r="F65" s="20">
        <v>0.0</v>
      </c>
      <c r="G65" s="20">
        <v>0.0</v>
      </c>
      <c r="H65" s="20">
        <v>0.0</v>
      </c>
      <c r="I65" s="20">
        <v>0.0</v>
      </c>
      <c r="J65" s="20">
        <v>0.0</v>
      </c>
      <c r="K65" s="20">
        <v>0.0</v>
      </c>
      <c r="L65" s="20">
        <v>0.0</v>
      </c>
      <c r="M65" s="20">
        <v>0.0</v>
      </c>
      <c r="N65" s="20" t="str">
        <f t="shared" si="14"/>
        <v>  -   </v>
      </c>
      <c r="O65" s="33"/>
      <c r="P65" s="33"/>
    </row>
    <row r="66">
      <c r="A66" s="43" t="s">
        <v>79</v>
      </c>
      <c r="B66" s="20">
        <v>0.0</v>
      </c>
      <c r="C66" s="20">
        <v>0.0</v>
      </c>
      <c r="D66" s="20">
        <v>0.0</v>
      </c>
      <c r="E66" s="20">
        <v>0.0</v>
      </c>
      <c r="F66" s="20">
        <v>0.0</v>
      </c>
      <c r="G66" s="20">
        <v>0.0</v>
      </c>
      <c r="H66" s="20">
        <v>0.0</v>
      </c>
      <c r="I66" s="20">
        <v>0.0</v>
      </c>
      <c r="J66" s="20">
        <v>0.0</v>
      </c>
      <c r="K66" s="20">
        <v>0.0</v>
      </c>
      <c r="L66" s="20">
        <v>0.0</v>
      </c>
      <c r="M66" s="20">
        <v>0.0</v>
      </c>
      <c r="N66" s="20" t="str">
        <f t="shared" si="14"/>
        <v>  -   </v>
      </c>
      <c r="O66" s="33"/>
      <c r="P66" s="33"/>
    </row>
    <row r="67">
      <c r="A67" s="42" t="s">
        <v>80</v>
      </c>
      <c r="B67" s="15" t="str">
        <f t="shared" ref="B67:M67" si="15">SUM(B68:B69)</f>
        <v>  -   </v>
      </c>
      <c r="C67" s="15" t="str">
        <f t="shared" si="15"/>
        <v>  -   </v>
      </c>
      <c r="D67" s="15" t="str">
        <f t="shared" si="15"/>
        <v>  -   </v>
      </c>
      <c r="E67" s="15" t="str">
        <f t="shared" si="15"/>
        <v>  -   </v>
      </c>
      <c r="F67" s="15" t="str">
        <f t="shared" si="15"/>
        <v>  -   </v>
      </c>
      <c r="G67" s="15" t="str">
        <f t="shared" si="15"/>
        <v>  -   </v>
      </c>
      <c r="H67" s="15" t="str">
        <f t="shared" si="15"/>
        <v>  -   </v>
      </c>
      <c r="I67" s="15" t="str">
        <f t="shared" si="15"/>
        <v>  -   </v>
      </c>
      <c r="J67" s="15" t="str">
        <f t="shared" si="15"/>
        <v>  -   </v>
      </c>
      <c r="K67" s="15" t="str">
        <f t="shared" si="15"/>
        <v>  -   </v>
      </c>
      <c r="L67" s="15" t="str">
        <f t="shared" si="15"/>
        <v>  -   </v>
      </c>
      <c r="M67" s="15" t="str">
        <f t="shared" si="15"/>
        <v>  -   </v>
      </c>
      <c r="N67" s="20" t="str">
        <f t="shared" si="14"/>
        <v>  -   </v>
      </c>
      <c r="O67" s="33"/>
      <c r="P67" s="33"/>
    </row>
    <row r="68">
      <c r="A68" s="43" t="s">
        <v>81</v>
      </c>
      <c r="B68" s="20">
        <v>0.0</v>
      </c>
      <c r="C68" s="20">
        <v>0.0</v>
      </c>
      <c r="D68" s="20">
        <v>0.0</v>
      </c>
      <c r="E68" s="20">
        <v>0.0</v>
      </c>
      <c r="F68" s="20">
        <v>0.0</v>
      </c>
      <c r="G68" s="20">
        <v>0.0</v>
      </c>
      <c r="H68" s="20">
        <v>0.0</v>
      </c>
      <c r="I68" s="20">
        <v>0.0</v>
      </c>
      <c r="J68" s="20">
        <v>0.0</v>
      </c>
      <c r="K68" s="20">
        <v>0.0</v>
      </c>
      <c r="L68" s="20">
        <v>0.0</v>
      </c>
      <c r="M68" s="20">
        <v>0.0</v>
      </c>
      <c r="N68" s="20" t="str">
        <f t="shared" si="14"/>
        <v>  -   </v>
      </c>
      <c r="O68" s="33"/>
      <c r="P68" s="33"/>
    </row>
    <row r="69">
      <c r="A69" s="43" t="s">
        <v>82</v>
      </c>
      <c r="B69" s="20">
        <v>0.0</v>
      </c>
      <c r="C69" s="20">
        <v>0.0</v>
      </c>
      <c r="D69" s="20">
        <v>0.0</v>
      </c>
      <c r="E69" s="20">
        <v>0.0</v>
      </c>
      <c r="F69" s="20">
        <v>0.0</v>
      </c>
      <c r="G69" s="20">
        <v>0.0</v>
      </c>
      <c r="H69" s="20">
        <v>0.0</v>
      </c>
      <c r="I69" s="20">
        <v>0.0</v>
      </c>
      <c r="J69" s="20">
        <v>0.0</v>
      </c>
      <c r="K69" s="20">
        <v>0.0</v>
      </c>
      <c r="L69" s="20">
        <v>0.0</v>
      </c>
      <c r="M69" s="20">
        <v>0.0</v>
      </c>
      <c r="N69" s="20" t="str">
        <f t="shared" si="14"/>
        <v>  -   </v>
      </c>
      <c r="O69" s="33"/>
      <c r="P69" s="33"/>
    </row>
    <row r="70">
      <c r="A70" s="42" t="s">
        <v>83</v>
      </c>
      <c r="B70" s="15" t="str">
        <f t="shared" ref="B70:M70" si="16">SUM(B71:B73)</f>
        <v>  -   </v>
      </c>
      <c r="C70" s="15" t="str">
        <f t="shared" si="16"/>
        <v>  -   </v>
      </c>
      <c r="D70" s="15" t="str">
        <f t="shared" si="16"/>
        <v>  -   </v>
      </c>
      <c r="E70" s="15" t="str">
        <f t="shared" si="16"/>
        <v>  -   </v>
      </c>
      <c r="F70" s="15" t="str">
        <f t="shared" si="16"/>
        <v>  -   </v>
      </c>
      <c r="G70" s="15" t="str">
        <f t="shared" si="16"/>
        <v>  -   </v>
      </c>
      <c r="H70" s="15" t="str">
        <f t="shared" si="16"/>
        <v>  -   </v>
      </c>
      <c r="I70" s="15" t="str">
        <f t="shared" si="16"/>
        <v>  -   </v>
      </c>
      <c r="J70" s="15" t="str">
        <f t="shared" si="16"/>
        <v>  -   </v>
      </c>
      <c r="K70" s="15" t="str">
        <f t="shared" si="16"/>
        <v>  -   </v>
      </c>
      <c r="L70" s="15" t="str">
        <f t="shared" si="16"/>
        <v>  -   </v>
      </c>
      <c r="M70" s="15" t="str">
        <f t="shared" si="16"/>
        <v>  -   </v>
      </c>
      <c r="N70" s="20" t="str">
        <f t="shared" si="14"/>
        <v>  -   </v>
      </c>
      <c r="O70" s="33"/>
      <c r="P70" s="33"/>
    </row>
    <row r="71">
      <c r="A71" s="43" t="s">
        <v>84</v>
      </c>
      <c r="B71" s="20">
        <v>0.0</v>
      </c>
      <c r="C71" s="20">
        <v>0.0</v>
      </c>
      <c r="D71" s="20">
        <v>0.0</v>
      </c>
      <c r="E71" s="20">
        <v>0.0</v>
      </c>
      <c r="F71" s="20">
        <v>0.0</v>
      </c>
      <c r="G71" s="20">
        <v>0.0</v>
      </c>
      <c r="H71" s="20">
        <v>0.0</v>
      </c>
      <c r="I71" s="20">
        <v>0.0</v>
      </c>
      <c r="J71" s="20">
        <v>0.0</v>
      </c>
      <c r="K71" s="20">
        <v>0.0</v>
      </c>
      <c r="L71" s="20">
        <v>0.0</v>
      </c>
      <c r="M71" s="20">
        <v>0.0</v>
      </c>
      <c r="N71" s="20" t="str">
        <f t="shared" si="14"/>
        <v>  -   </v>
      </c>
      <c r="O71" s="33"/>
      <c r="P71" s="33"/>
    </row>
    <row r="72">
      <c r="A72" s="43" t="s">
        <v>85</v>
      </c>
      <c r="B72" s="20">
        <v>0.0</v>
      </c>
      <c r="C72" s="20">
        <v>0.0</v>
      </c>
      <c r="D72" s="20">
        <v>0.0</v>
      </c>
      <c r="E72" s="20">
        <v>0.0</v>
      </c>
      <c r="F72" s="20">
        <v>0.0</v>
      </c>
      <c r="G72" s="20">
        <v>0.0</v>
      </c>
      <c r="H72" s="20">
        <v>0.0</v>
      </c>
      <c r="I72" s="20">
        <v>0.0</v>
      </c>
      <c r="J72" s="20">
        <v>0.0</v>
      </c>
      <c r="K72" s="20">
        <v>0.0</v>
      </c>
      <c r="L72" s="20">
        <v>0.0</v>
      </c>
      <c r="M72" s="20">
        <v>0.0</v>
      </c>
      <c r="N72" s="20" t="str">
        <f t="shared" si="14"/>
        <v>  -   </v>
      </c>
      <c r="O72" s="33"/>
      <c r="P72" s="33"/>
    </row>
    <row r="73">
      <c r="A73" s="43" t="s">
        <v>86</v>
      </c>
      <c r="B73" s="20">
        <v>0.0</v>
      </c>
      <c r="C73" s="20">
        <v>0.0</v>
      </c>
      <c r="D73" s="20">
        <v>0.0</v>
      </c>
      <c r="E73" s="20">
        <v>0.0</v>
      </c>
      <c r="F73" s="20">
        <v>0.0</v>
      </c>
      <c r="G73" s="20">
        <v>0.0</v>
      </c>
      <c r="H73" s="20">
        <v>0.0</v>
      </c>
      <c r="I73" s="20">
        <v>0.0</v>
      </c>
      <c r="J73" s="20">
        <v>0.0</v>
      </c>
      <c r="K73" s="20">
        <v>0.0</v>
      </c>
      <c r="L73" s="20">
        <v>0.0</v>
      </c>
      <c r="M73" s="20">
        <v>0.0</v>
      </c>
      <c r="N73" s="20" t="str">
        <f t="shared" si="14"/>
        <v>  -   </v>
      </c>
      <c r="O73" s="33"/>
      <c r="P73" s="33"/>
    </row>
    <row r="74">
      <c r="A74" s="42" t="s">
        <v>87</v>
      </c>
      <c r="B74" s="15" t="str">
        <f t="shared" ref="B74:M74" si="17">B75</f>
        <v>  24,696,745 </v>
      </c>
      <c r="C74" s="15" t="str">
        <f t="shared" si="17"/>
        <v>  11,877,499 </v>
      </c>
      <c r="D74" s="15" t="str">
        <f t="shared" si="17"/>
        <v>  -   </v>
      </c>
      <c r="E74" s="15" t="str">
        <f t="shared" si="17"/>
        <v>  -   </v>
      </c>
      <c r="F74" s="15" t="str">
        <f t="shared" si="17"/>
        <v>  -   </v>
      </c>
      <c r="G74" s="15" t="str">
        <f t="shared" si="17"/>
        <v>  -   </v>
      </c>
      <c r="H74" s="15" t="str">
        <f t="shared" si="17"/>
        <v>  -   </v>
      </c>
      <c r="I74" s="15" t="str">
        <f t="shared" si="17"/>
        <v>  -   </v>
      </c>
      <c r="J74" s="15" t="str">
        <f t="shared" si="17"/>
        <v>  -   </v>
      </c>
      <c r="K74" s="15" t="str">
        <f t="shared" si="17"/>
        <v>  -   </v>
      </c>
      <c r="L74" s="15" t="str">
        <f t="shared" si="17"/>
        <v>  -   </v>
      </c>
      <c r="M74" s="15" t="str">
        <f t="shared" si="17"/>
        <v>  -   </v>
      </c>
      <c r="N74" s="20"/>
      <c r="O74" s="33"/>
      <c r="P74" s="33"/>
    </row>
    <row r="75">
      <c r="A75" s="42" t="s">
        <v>88</v>
      </c>
      <c r="B75" s="15" t="str">
        <f t="shared" ref="B75:M75" si="18">B76+B77</f>
        <v>  24,696,745 </v>
      </c>
      <c r="C75" s="15" t="str">
        <f t="shared" si="18"/>
        <v>  11,877,499 </v>
      </c>
      <c r="D75" s="15" t="str">
        <f t="shared" si="18"/>
        <v>  -   </v>
      </c>
      <c r="E75" s="15" t="str">
        <f t="shared" si="18"/>
        <v>  -   </v>
      </c>
      <c r="F75" s="15" t="str">
        <f t="shared" si="18"/>
        <v>  -   </v>
      </c>
      <c r="G75" s="15" t="str">
        <f t="shared" si="18"/>
        <v>  -   </v>
      </c>
      <c r="H75" s="15" t="str">
        <f t="shared" si="18"/>
        <v>  -   </v>
      </c>
      <c r="I75" s="15" t="str">
        <f t="shared" si="18"/>
        <v>  -   </v>
      </c>
      <c r="J75" s="15" t="str">
        <f t="shared" si="18"/>
        <v>  -   </v>
      </c>
      <c r="K75" s="15" t="str">
        <f t="shared" si="18"/>
        <v>  -   </v>
      </c>
      <c r="L75" s="15" t="str">
        <f t="shared" si="18"/>
        <v>  -   </v>
      </c>
      <c r="M75" s="15" t="str">
        <f t="shared" si="18"/>
        <v>  -   </v>
      </c>
      <c r="N75" s="20"/>
      <c r="O75" s="33"/>
      <c r="P75" s="33"/>
    </row>
    <row r="76">
      <c r="A76" s="43" t="s">
        <v>89</v>
      </c>
      <c r="B76" s="20">
        <v>2.4696744580000013E7</v>
      </c>
      <c r="C76" s="20">
        <v>1.1877499430000007E7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33"/>
      <c r="P76" s="33"/>
    </row>
    <row r="77">
      <c r="A77" s="43" t="s">
        <v>90</v>
      </c>
      <c r="B77" s="20">
        <v>0.0</v>
      </c>
      <c r="C77" s="20">
        <v>0.0</v>
      </c>
      <c r="D77" s="20">
        <v>0.0</v>
      </c>
      <c r="E77" s="20">
        <v>0.0</v>
      </c>
      <c r="F77" s="18"/>
      <c r="G77" s="18"/>
      <c r="H77" s="33"/>
      <c r="I77" s="33"/>
      <c r="J77" s="33"/>
      <c r="K77" s="33"/>
      <c r="L77" s="33"/>
      <c r="M77" s="33"/>
      <c r="N77" s="20" t="str">
        <f t="shared" ref="N77:N82" si="20">SUM(B77:D77)</f>
        <v>  -   </v>
      </c>
      <c r="O77" s="44"/>
      <c r="P77" s="33" t="s">
        <v>102</v>
      </c>
    </row>
    <row r="78">
      <c r="A78" s="42" t="s">
        <v>91</v>
      </c>
      <c r="B78" s="15" t="str">
        <f t="shared" ref="B78:E78" si="19">SUM(B79:B82)</f>
        <v>  -   </v>
      </c>
      <c r="C78" s="15" t="str">
        <f t="shared" si="19"/>
        <v>  -   </v>
      </c>
      <c r="D78" s="15" t="str">
        <f t="shared" si="19"/>
        <v>  -   </v>
      </c>
      <c r="E78" s="15" t="str">
        <f t="shared" si="19"/>
        <v>  -   </v>
      </c>
      <c r="F78" s="18"/>
      <c r="G78" s="18"/>
      <c r="H78" s="16"/>
      <c r="I78" s="16"/>
      <c r="J78" s="16"/>
      <c r="K78" s="16"/>
      <c r="L78" s="16"/>
      <c r="M78" s="16"/>
      <c r="N78" s="20" t="str">
        <f t="shared" si="20"/>
        <v>  -   </v>
      </c>
      <c r="O78" s="44"/>
      <c r="P78" s="33"/>
    </row>
    <row r="79">
      <c r="A79" s="43" t="s">
        <v>92</v>
      </c>
      <c r="B79" s="20">
        <v>0.0</v>
      </c>
      <c r="C79" s="20">
        <v>0.0</v>
      </c>
      <c r="D79" s="20">
        <v>0.0</v>
      </c>
      <c r="E79" s="20">
        <v>0.0</v>
      </c>
      <c r="F79" s="18"/>
      <c r="G79" s="18"/>
      <c r="H79" s="16"/>
      <c r="I79" s="16"/>
      <c r="J79" s="16"/>
      <c r="K79" s="16"/>
      <c r="L79" s="16"/>
      <c r="M79" s="16"/>
      <c r="N79" s="20" t="str">
        <f t="shared" si="20"/>
        <v>  -   </v>
      </c>
      <c r="O79" s="33"/>
      <c r="P79" s="33"/>
    </row>
    <row r="80">
      <c r="A80" s="43" t="s">
        <v>93</v>
      </c>
      <c r="B80" s="20">
        <v>0.0</v>
      </c>
      <c r="C80" s="20">
        <v>0.0</v>
      </c>
      <c r="D80" s="20">
        <v>0.0</v>
      </c>
      <c r="E80" s="20">
        <v>0.0</v>
      </c>
      <c r="F80" s="18"/>
      <c r="G80" s="18"/>
      <c r="H80" s="16"/>
      <c r="I80" s="16"/>
      <c r="J80" s="16"/>
      <c r="K80" s="16"/>
      <c r="L80" s="16"/>
      <c r="M80" s="16"/>
      <c r="N80" s="20" t="str">
        <f t="shared" si="20"/>
        <v>  -   </v>
      </c>
      <c r="O80" s="46"/>
      <c r="P80" s="33"/>
    </row>
    <row r="81">
      <c r="A81" s="42" t="s">
        <v>94</v>
      </c>
      <c r="B81" s="15" t="str">
        <f t="shared" ref="B81:E81" si="21">B82</f>
        <v>  -   </v>
      </c>
      <c r="C81" s="15" t="str">
        <f t="shared" si="21"/>
        <v>  -   </v>
      </c>
      <c r="D81" s="15" t="str">
        <f t="shared" si="21"/>
        <v>  -   </v>
      </c>
      <c r="E81" s="15" t="str">
        <f t="shared" si="21"/>
        <v>  -   </v>
      </c>
      <c r="F81" s="18"/>
      <c r="G81" s="18"/>
      <c r="H81" s="16"/>
      <c r="I81" s="16"/>
      <c r="J81" s="16"/>
      <c r="K81" s="16"/>
      <c r="L81" s="16"/>
      <c r="M81" s="16"/>
      <c r="N81" s="20" t="str">
        <f t="shared" si="20"/>
        <v>  -   </v>
      </c>
      <c r="O81" s="44"/>
      <c r="P81" s="33"/>
    </row>
    <row r="82">
      <c r="A82" s="43" t="s">
        <v>95</v>
      </c>
      <c r="B82" s="20">
        <v>0.0</v>
      </c>
      <c r="C82" s="20">
        <v>0.0</v>
      </c>
      <c r="D82" s="20">
        <v>0.0</v>
      </c>
      <c r="E82" s="20">
        <v>0.0</v>
      </c>
      <c r="F82" s="18"/>
      <c r="G82" s="18"/>
      <c r="H82" s="16"/>
      <c r="I82" s="16"/>
      <c r="J82" s="16"/>
      <c r="K82" s="16"/>
      <c r="L82" s="16"/>
      <c r="M82" s="16"/>
      <c r="N82" s="20" t="str">
        <f t="shared" si="20"/>
        <v>  -   </v>
      </c>
      <c r="O82" s="33"/>
      <c r="P82" s="33"/>
    </row>
    <row r="83">
      <c r="A83" s="47" t="s">
        <v>96</v>
      </c>
      <c r="B83" s="22" t="str">
        <f t="shared" ref="B83:N83" si="22">B10+B16+B26+B36+B45+B52+B67+B70+B74+B78+B81</f>
        <v>  219,342,685 </v>
      </c>
      <c r="C83" s="22" t="str">
        <f t="shared" si="22"/>
        <v>  129,812,937 </v>
      </c>
      <c r="D83" s="22" t="str">
        <f t="shared" si="22"/>
        <v>  -   </v>
      </c>
      <c r="E83" s="22" t="str">
        <f t="shared" si="22"/>
        <v>  -   </v>
      </c>
      <c r="F83" s="22" t="str">
        <f t="shared" si="22"/>
        <v>  -   </v>
      </c>
      <c r="G83" s="22" t="str">
        <f t="shared" si="22"/>
        <v>  -   </v>
      </c>
      <c r="H83" s="22" t="str">
        <f t="shared" si="22"/>
        <v>  -   </v>
      </c>
      <c r="I83" s="22" t="str">
        <f t="shared" si="22"/>
        <v>  -   </v>
      </c>
      <c r="J83" s="22" t="str">
        <f t="shared" si="22"/>
        <v>  -   </v>
      </c>
      <c r="K83" s="22" t="str">
        <f t="shared" si="22"/>
        <v>  -   </v>
      </c>
      <c r="L83" s="22" t="str">
        <f t="shared" si="22"/>
        <v>  -   </v>
      </c>
      <c r="M83" s="22" t="str">
        <f t="shared" si="22"/>
        <v>  -   </v>
      </c>
      <c r="N83" s="22" t="str">
        <f t="shared" si="22"/>
        <v>  312,581,378 </v>
      </c>
      <c r="O83" s="44"/>
      <c r="P83" s="33"/>
    </row>
    <row r="84">
      <c r="A84" s="32" t="s">
        <v>97</v>
      </c>
      <c r="B84" s="20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</row>
    <row r="85">
      <c r="A85" s="33"/>
      <c r="B85" s="20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</row>
    <row r="86">
      <c r="A86" s="25" t="s">
        <v>103</v>
      </c>
      <c r="B86" s="26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20"/>
      <c r="O86" s="33"/>
      <c r="P86" s="33"/>
    </row>
    <row r="87">
      <c r="A87" s="27" t="s">
        <v>104</v>
      </c>
      <c r="B87" s="26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33"/>
      <c r="O87" s="33"/>
      <c r="P87" s="33"/>
    </row>
    <row r="88" ht="48.0" customHeight="1">
      <c r="A88" s="27" t="s">
        <v>105</v>
      </c>
      <c r="B88" s="26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</row>
    <row r="89">
      <c r="A89" s="49"/>
      <c r="B89" s="49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</row>
    <row r="90">
      <c r="A90" s="49"/>
      <c r="B90" s="49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</row>
    <row r="91">
      <c r="A91" s="49"/>
      <c r="B91" s="49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</row>
    <row r="92">
      <c r="A92" s="49"/>
      <c r="B92" s="49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</row>
    <row r="93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</row>
    <row r="94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</row>
    <row r="9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</row>
    <row r="96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</row>
    <row r="97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</row>
    <row r="98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</row>
    <row r="99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</row>
    <row r="100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</row>
  </sheetData>
  <autoFilter ref="$A$7:$M$84"/>
  <mergeCells count="8">
    <mergeCell ref="A86:B86"/>
    <mergeCell ref="A87:B87"/>
    <mergeCell ref="A88:B88"/>
    <mergeCell ref="A2:N2"/>
    <mergeCell ref="A3:N3"/>
    <mergeCell ref="A4:N4"/>
    <mergeCell ref="A5:N5"/>
    <mergeCell ref="A6:N6"/>
  </mergeCells>
  <printOptions horizontalCentered="1" verticalCentered="1"/>
  <pageMargins bottom="0.0" footer="0.0" header="0.0" left="2.25" right="2.25" top="0.0"/>
  <pageSetup fitToHeight="0"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baseType="lpstr" size="4">
      <vt:lpstr>P1 Presupuesto Aprobado-Ejec</vt:lpstr>
      <vt:lpstr>Ejecucion</vt:lpstr>
      <vt:lpstr>'Ejecucion '!Área_de_impresión</vt:lpstr>
      <vt:lpstr>'P1 Presupuesto Aprobado-Ejec'!Área_de_impresión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2021-07-29T18:58:50Z</dcterms:created>
  <dc:creator>Katherine M. Peguero F.</dc:creator>
  <cp:lastModifiedBy>INESPRE PLANIFICACION</cp:lastModifiedBy>
  <cp:lastPrinted>2026-04-22T14:34:00Z</cp:lastPrinted>
  <dcterms:modified xsi:type="dcterms:W3CDTF">2026-04-22T14:54:23Z</dcterms:modified>
</cp:coreProperties>
</file>