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PPP\Transferencia 2024\Transparencia T2\"/>
    </mc:Choice>
  </mc:AlternateContent>
  <xr:revisionPtr revIDLastSave="0" documentId="13_ncr:1_{B9E9BB5A-3575-4B0D-A2C0-15062D30C5BB}" xr6:coauthVersionLast="47" xr6:coauthVersionMax="47" xr10:uidLastSave="{00000000-0000-0000-0000-000000000000}"/>
  <bookViews>
    <workbookView xWindow="-120" yWindow="-120" windowWidth="20730" windowHeight="11160" xr2:uid="{57394F9B-2E2A-4086-A7F3-634FC79ACAF0}"/>
  </bookViews>
  <sheets>
    <sheet name="SEMESTR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P24" i="1" s="1"/>
  <c r="E44" i="1"/>
  <c r="M19" i="1"/>
  <c r="N24" i="1"/>
  <c r="N25" i="1"/>
  <c r="P25" i="1"/>
  <c r="E42" i="1"/>
  <c r="E43" i="1"/>
</calcChain>
</file>

<file path=xl/sharedStrings.xml><?xml version="1.0" encoding="utf-8"?>
<sst xmlns="http://schemas.openxmlformats.org/spreadsheetml/2006/main" count="53" uniqueCount="53">
  <si>
    <t>Encargado de Planificación Y Desarrollo</t>
  </si>
  <si>
    <t>Total devengado:</t>
  </si>
  <si>
    <t>Ing. Osvaldo Erazo Báez</t>
  </si>
  <si>
    <t>Presupuesto modificado:</t>
  </si>
  <si>
    <t>Aprobado por:</t>
  </si>
  <si>
    <t>Presupuesto aprobado:</t>
  </si>
  <si>
    <t>Reprogramación oportuna de las metas</t>
  </si>
  <si>
    <t>VI. OPORTUNIDADES DE MEJORA:</t>
  </si>
  <si>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</si>
  <si>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</si>
  <si>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</si>
  <si>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</si>
  <si>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</si>
  <si>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</si>
  <si>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</si>
  <si>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</si>
  <si>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</si>
  <si>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</si>
  <si>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</si>
  <si>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Monto Financiero 
(B)</t>
  </si>
  <si>
    <t>Metas
(A)</t>
  </si>
  <si>
    <t>UNIDAD DE MEDIDA</t>
  </si>
  <si>
    <t>PRODUCTO</t>
  </si>
  <si>
    <t>Avance</t>
  </si>
  <si>
    <t>Ejecución Semestral</t>
  </si>
  <si>
    <t xml:space="preserve"> Presupuesto Anual </t>
  </si>
  <si>
    <t xml:space="preserve">FORMULACIÓN Y EJECUCIÓN SEMESTRAL DE LAS METAS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</si>
  <si>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</si>
  <si>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</si>
  <si>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</si>
  <si>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</si>
  <si>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</si>
  <si>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</si>
  <si>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</si>
  <si>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</si>
  <si>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</si>
  <si>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</si>
  <si>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</si>
  <si>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</si>
  <si>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</si>
  <si>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</si>
  <si>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</si>
  <si>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</si>
  <si>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</si>
  <si>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</si>
  <si>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</si>
  <si>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r>
      <t>Logros alcanzados:</t>
    </r>
    <r>
      <rPr>
        <sz val="12"/>
        <color rgb="FF000000"/>
        <rFont val="Futura PT Book"/>
      </rPr>
      <t xml:space="preserve"> durante el último semestre del año 2023, el INESPRE logró superar las expectativas de cara a la población, alcanzando una ejecución de 2,339 Mercados de Productores, 1176 Bodegas, 4 Ferias agropecuarias , logrando beneficiar a un total de 4,245,850.</t>
    </r>
  </si>
  <si>
    <r>
      <t xml:space="preserve">Causas y justificación del desvío: </t>
    </r>
    <r>
      <rPr>
        <sz val="12"/>
        <color rgb="FF000000"/>
        <rFont val="Futura PT Book"/>
      </rPr>
      <t>Este incremento tanto en materia física como financiera se registro debido al apoyo presupuestario recibido, por lo que, la ejecución superó lo previamente establecido como meta, pudiendose destacar el alto número de ciudadanos beneficados a través de los distintos canales de comercialización.</t>
    </r>
  </si>
  <si>
    <r>
      <t xml:space="preserve">Logros Alcanzados: </t>
    </r>
    <r>
      <rPr>
        <sz val="12"/>
        <color rgb="FF000000"/>
        <rFont val="Futura PT Book"/>
      </rPr>
      <t>A través de las capacitaciones en los distintos talleres ofrecidos por el INESPRE  entre los meses de enero - junio, se beneficiaron un total de 372 productores.</t>
    </r>
  </si>
  <si>
    <r>
      <t xml:space="preserve">Causas y justificación del desvío:  </t>
    </r>
    <r>
      <rPr>
        <sz val="12"/>
        <color rgb="FF000000"/>
        <rFont val="Futura PT Book"/>
      </rPr>
      <t xml:space="preserve">Las metas físicas físicas fueron alcanzadas en un 52% producto de la disminunción en el número de capacitaciones realizadas </t>
    </r>
  </si>
  <si>
    <t>Informe de evaluación semestral enero - junio 2024 de las metas físicas-financieras</t>
  </si>
  <si>
    <t>Ejecución Física semestre enero / junio
(C)</t>
  </si>
  <si>
    <t>Ejecución Financiera semestre enero / junio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</si>
</sst>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0%"/>
    <numFmt numFmtId="165" formatCode="[$-10409]0.00\ %"/>
    <numFmt numFmtId="166" formatCode="&quot;$&quot;#,##0.00"/>
    <numFmt numFmtId="167" formatCode="_(&quot;RD$&quot;* #,##0.00_);_(&quot;RD$&quot;* \(#,##0.00\);_(&quot;RD$&quot;* &quot;-&quot;??_);_(@_)"/>
  </numFmts>
  <fonts count="15">
    <font>
      <sz val="11"/>
      <color rgb="FF000000"/>
      <name val="Calibri"/>
      <family val="2"/>
      <scheme val="minor"/>
    </font>
    <font>
      <sz val="11"/>
      <color rgb="FF000000"/>
      <name val="Calibri"/>
      <family val="2"/>
      <scheme val="minor"/>
    </font>
    <font>
      <sz val="11"/>
      <color rgb="FF000000"/>
      <name val="Futura PT Book"/>
    </font>
    <font>
      <sz val="11"/>
      <name val="Futura PT Book"/>
    </font>
    <font>
      <b/>
      <sz val="11"/>
      <name val="Futura PT Book"/>
    </font>
    <font>
      <b/>
      <sz val="11"/>
      <color rgb="FF1F4E78"/>
      <name val="Futura PT Book"/>
      <family val="2"/>
    </font>
    <font>
      <b/>
      <sz val="12"/>
      <color rgb="FF000000"/>
      <name val="Futura PT Book"/>
    </font>
    <font>
      <sz val="12"/>
      <color rgb="FF000000"/>
      <name val="Futura PT Book"/>
    </font>
    <font>
      <b/>
      <sz val="12"/>
      <color rgb="FF000000"/>
      <name val="Futura PT Book"/>
      <family val="2"/>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2"/>
      </left>
      <right style="thin">
        <color indexed="64"/>
      </right>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right style="thin">
        <color indexed="64"/>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2">
    <xf numFmtId="0" fontId="0" fillId="0" borderId="0"/>
    <xf numFmtId="167" fontId="1" fillId="0" borderId="0" applyFont="0" applyFill="0" applyBorder="0" applyAlignment="0" applyProtection="0"/>
  </cellStyleXfs>
  <cellXfs count="104">
    <xf numFmtId="0" fontId="0" fillId="0" borderId="0" xfId="0"/>
    <xf numFmtId="0" fontId="2" fillId="0" borderId="0" xfId="0" applyFont="1"/>
    <xf numFmtId="0" fontId="3" fillId="0" borderId="0" xfId="0" applyFont="1"/>
    <xf numFmtId="4" fontId="2" fillId="0" borderId="1" xfId="0" applyNumberFormat="1" applyFont="1" applyBorder="1"/>
    <xf numFmtId="0" fontId="4" fillId="0" borderId="0" xfId="0" applyFont="1"/>
    <xf numFmtId="0" fontId="6" fillId="0" borderId="5" xfId="0" applyFont="1" applyBorder="1" applyAlignment="1">
      <alignment vertical="top" wrapText="1" readingOrder="1"/>
    </xf>
    <xf numFmtId="0" fontId="6" fillId="0" borderId="0" xfId="0" applyFont="1" applyAlignment="1">
      <alignment vertical="top" wrapText="1" readingOrder="1"/>
    </xf>
    <xf numFmtId="0" fontId="6" fillId="0" borderId="6" xfId="0" applyFont="1" applyBorder="1" applyAlignment="1">
      <alignment vertical="top" wrapText="1" readingOrder="1"/>
    </xf>
    <xf numFmtId="0" fontId="0" fillId="0" borderId="5" xfId="0" applyBorder="1"/>
    <xf numFmtId="0" fontId="0" fillId="0" borderId="6" xfId="0" applyBorder="1"/>
    <xf numFmtId="164" fontId="3" fillId="0" borderId="13" xfId="0" applyNumberFormat="1" applyFont="1" applyBorder="1" applyAlignment="1">
      <alignment vertical="center" wrapText="1" readingOrder="1"/>
    </xf>
    <xf numFmtId="164" fontId="3" fillId="0" borderId="7" xfId="0" applyNumberFormat="1" applyFont="1" applyBorder="1" applyAlignment="1">
      <alignment vertical="center" wrapText="1" readingOrder="1"/>
    </xf>
    <xf numFmtId="0" fontId="9" fillId="4" borderId="1" xfId="0" applyFont="1" applyFill="1" applyBorder="1" applyAlignment="1">
      <alignment horizontal="center" vertical="center" wrapText="1" readingOrder="1"/>
    </xf>
    <xf numFmtId="0" fontId="10" fillId="4" borderId="21" xfId="0" applyFont="1" applyFill="1" applyBorder="1" applyAlignment="1">
      <alignment vertical="center" wrapText="1" readingOrder="1"/>
    </xf>
    <xf numFmtId="0" fontId="10" fillId="4" borderId="19" xfId="0" applyFont="1" applyFill="1" applyBorder="1" applyAlignment="1">
      <alignment vertical="center" wrapText="1" readingOrder="1"/>
    </xf>
    <xf numFmtId="0" fontId="10" fillId="4" borderId="22" xfId="0" applyFont="1" applyFill="1" applyBorder="1" applyAlignment="1">
      <alignment vertical="center" wrapText="1" readingOrder="1"/>
    </xf>
    <xf numFmtId="0" fontId="5" fillId="0" borderId="5"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6" xfId="0" applyFont="1" applyBorder="1" applyAlignment="1">
      <alignment horizontal="center" vertical="center" wrapText="1" readingOrder="1"/>
    </xf>
    <xf numFmtId="0" fontId="5" fillId="5" borderId="7" xfId="0" applyFont="1" applyFill="1" applyBorder="1" applyAlignment="1">
      <alignment horizontal="left" vertical="center" wrapText="1" readingOrder="1"/>
    </xf>
    <xf numFmtId="0" fontId="5" fillId="5" borderId="8" xfId="0" applyFont="1" applyFill="1" applyBorder="1" applyAlignment="1">
      <alignment horizontal="left" vertical="center" wrapText="1" readingOrder="1"/>
    </xf>
    <xf numFmtId="0" fontId="5" fillId="5" borderId="9" xfId="0" applyFont="1" applyFill="1" applyBorder="1" applyAlignment="1">
      <alignment horizontal="left" vertical="center" wrapText="1" readingOrder="1"/>
    </xf>
    <xf numFmtId="0" fontId="0" fillId="0" borderId="3" xfId="0" applyBorder="1"/>
    <xf numFmtId="0" fontId="4" fillId="0" borderId="1" xfId="0" applyFont="1" applyBorder="1" applyAlignment="1">
      <alignment horizontal="left"/>
    </xf>
    <xf numFmtId="166" fontId="12" fillId="0" borderId="6" xfId="0" applyNumberFormat="1" applyFont="1" applyBorder="1" applyAlignment="1">
      <alignment horizontal="center" vertical="center" wrapText="1" readingOrder="1"/>
    </xf>
    <xf numFmtId="166" fontId="12" fillId="0" borderId="0" xfId="0" applyNumberFormat="1" applyFont="1" applyAlignment="1">
      <alignment horizontal="center" vertical="center" wrapText="1" readingOrder="1"/>
    </xf>
    <xf numFmtId="166" fontId="12" fillId="0" borderId="19"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1" fillId="2" borderId="0" xfId="0" applyFont="1" applyFill="1" applyAlignment="1">
      <alignment horizontal="center" vertical="center" wrapText="1" readingOrder="1"/>
    </xf>
    <xf numFmtId="0" fontId="11" fillId="2" borderId="5" xfId="0" applyFont="1" applyFill="1" applyBorder="1" applyAlignment="1">
      <alignment horizontal="center" vertical="center" wrapText="1" readingOrder="1"/>
    </xf>
    <xf numFmtId="3" fontId="3" fillId="0" borderId="16" xfId="1" applyNumberFormat="1" applyFont="1" applyFill="1" applyBorder="1" applyAlignment="1">
      <alignment horizontal="center" vertical="center" wrapText="1" readingOrder="1"/>
    </xf>
    <xf numFmtId="3" fontId="3" fillId="0" borderId="8" xfId="1" applyNumberFormat="1" applyFont="1" applyFill="1" applyBorder="1" applyAlignment="1">
      <alignment horizontal="center" vertical="center" wrapText="1" readingOrder="1"/>
    </xf>
    <xf numFmtId="3" fontId="3" fillId="0" borderId="3" xfId="1" applyNumberFormat="1" applyFont="1" applyFill="1" applyBorder="1" applyAlignment="1">
      <alignment horizontal="center" vertical="center" wrapText="1" readingOrder="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8" fillId="0" borderId="6" xfId="0" applyFont="1" applyBorder="1" applyAlignment="1">
      <alignment horizontal="left" vertical="center" wrapText="1" readingOrder="1"/>
    </xf>
    <xf numFmtId="0" fontId="8" fillId="0" borderId="0" xfId="0" applyFont="1" applyAlignment="1">
      <alignment horizontal="left" vertical="center" wrapText="1" readingOrder="1"/>
    </xf>
    <xf numFmtId="0" fontId="8" fillId="0" borderId="5" xfId="0" applyFont="1" applyBorder="1" applyAlignment="1">
      <alignment horizontal="left" vertical="center" wrapText="1" readingOrder="1"/>
    </xf>
    <xf numFmtId="0" fontId="6" fillId="0" borderId="6"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5" xfId="0" applyFont="1" applyBorder="1" applyAlignment="1">
      <alignment horizontal="left" vertical="center" wrapText="1" readingOrder="1"/>
    </xf>
    <xf numFmtId="0" fontId="5" fillId="2" borderId="6"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5" xfId="0" applyFont="1" applyFill="1" applyBorder="1" applyAlignment="1">
      <alignment horizontal="left" vertical="top" wrapText="1" readingOrder="1"/>
    </xf>
    <xf numFmtId="0" fontId="8" fillId="3" borderId="9" xfId="0" applyFont="1" applyFill="1" applyBorder="1" applyAlignment="1">
      <alignment horizontal="left" vertical="top" wrapText="1" readingOrder="1"/>
    </xf>
    <xf numFmtId="0" fontId="8" fillId="3" borderId="8" xfId="0" applyFont="1" applyFill="1" applyBorder="1" applyAlignment="1">
      <alignment horizontal="left" vertical="top" wrapText="1" readingOrder="1"/>
    </xf>
    <xf numFmtId="0" fontId="8" fillId="3" borderId="7" xfId="0" applyFont="1" applyFill="1" applyBorder="1" applyAlignment="1">
      <alignment horizontal="left" vertical="top" wrapText="1" readingOrder="1"/>
    </xf>
    <xf numFmtId="0" fontId="5" fillId="2" borderId="9" xfId="0" applyFont="1" applyFill="1" applyBorder="1" applyAlignment="1">
      <alignment horizontal="left" wrapText="1" readingOrder="1"/>
    </xf>
    <xf numFmtId="0" fontId="5" fillId="2" borderId="8" xfId="0" applyFont="1" applyFill="1" applyBorder="1" applyAlignment="1">
      <alignment horizontal="left" wrapText="1" readingOrder="1"/>
    </xf>
    <xf numFmtId="0" fontId="5" fillId="2" borderId="7" xfId="0" applyFont="1" applyFill="1" applyBorder="1" applyAlignment="1">
      <alignment horizontal="left" wrapText="1" readingOrder="1"/>
    </xf>
    <xf numFmtId="0" fontId="8" fillId="3" borderId="12" xfId="0" applyFont="1" applyFill="1" applyBorder="1" applyAlignment="1">
      <alignment horizontal="left" vertical="center" wrapText="1" readingOrder="1"/>
    </xf>
    <xf numFmtId="0" fontId="8" fillId="3" borderId="11" xfId="0" applyFont="1" applyFill="1" applyBorder="1" applyAlignment="1">
      <alignment horizontal="left" vertical="center" wrapText="1" readingOrder="1"/>
    </xf>
    <xf numFmtId="0" fontId="8" fillId="3" borderId="10" xfId="0" applyFont="1" applyFill="1" applyBorder="1" applyAlignment="1">
      <alignment horizontal="left" vertical="center" wrapText="1" readingOrder="1"/>
    </xf>
    <xf numFmtId="166" fontId="2" fillId="0" borderId="8"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3" xfId="0" applyNumberFormat="1" applyFont="1" applyBorder="1" applyAlignment="1">
      <alignment horizontal="center" vertical="center"/>
    </xf>
    <xf numFmtId="166" fontId="2" fillId="0" borderId="3" xfId="0" applyNumberFormat="1" applyFont="1" applyBorder="1" applyAlignment="1">
      <alignment horizontal="center" vertical="center"/>
    </xf>
    <xf numFmtId="165" fontId="3" fillId="0" borderId="15" xfId="0" applyNumberFormat="1" applyFont="1" applyBorder="1" applyAlignment="1">
      <alignment horizontal="center" vertical="center" wrapText="1" readingOrder="1"/>
    </xf>
    <xf numFmtId="165" fontId="3" fillId="0" borderId="14" xfId="0" applyNumberFormat="1" applyFont="1" applyBorder="1" applyAlignment="1">
      <alignment horizontal="center" vertical="center" wrapText="1" readingOrder="1"/>
    </xf>
    <xf numFmtId="165" fontId="3" fillId="0" borderId="0" xfId="0" applyNumberFormat="1" applyFont="1" applyAlignment="1">
      <alignment horizontal="center" vertical="center" wrapText="1" readingOrder="1"/>
    </xf>
    <xf numFmtId="0" fontId="5" fillId="0" borderId="24" xfId="0" applyFont="1" applyBorder="1" applyAlignment="1">
      <alignment horizontal="center" vertical="center" wrapText="1" readingOrder="1"/>
    </xf>
    <xf numFmtId="0" fontId="5" fillId="0" borderId="23" xfId="0" applyFont="1" applyBorder="1" applyAlignment="1">
      <alignment horizontal="center" vertical="center" wrapText="1" readingOrder="1"/>
    </xf>
    <xf numFmtId="0" fontId="10" fillId="4" borderId="20" xfId="0" applyFont="1" applyFill="1" applyBorder="1" applyAlignment="1">
      <alignment horizontal="center" vertical="center" wrapText="1" readingOrder="1"/>
    </xf>
    <xf numFmtId="0" fontId="10" fillId="4" borderId="19" xfId="0" applyFont="1" applyFill="1" applyBorder="1" applyAlignment="1">
      <alignment horizontal="center" vertical="center" wrapText="1" readingOrder="1"/>
    </xf>
    <xf numFmtId="0" fontId="10" fillId="4" borderId="21"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5" xfId="0" applyFont="1" applyBorder="1" applyAlignment="1">
      <alignment horizontal="center" vertical="center" wrapText="1" readingOrder="1"/>
    </xf>
    <xf numFmtId="0" fontId="5" fillId="0" borderId="20" xfId="0" applyFont="1" applyBorder="1" applyAlignment="1">
      <alignment horizontal="center" vertical="center" wrapText="1" readingOrder="1"/>
    </xf>
    <xf numFmtId="0" fontId="5" fillId="0" borderId="19" xfId="0" applyFont="1" applyBorder="1" applyAlignment="1">
      <alignment horizontal="center" vertical="center" wrapText="1" readingOrder="1"/>
    </xf>
    <xf numFmtId="0" fontId="5" fillId="0" borderId="18" xfId="0" applyFont="1" applyBorder="1" applyAlignment="1">
      <alignment horizontal="center" vertical="center" wrapText="1" readingOrder="1"/>
    </xf>
    <xf numFmtId="10" fontId="12" fillId="0" borderId="0" xfId="0" applyNumberFormat="1" applyFont="1" applyAlignment="1">
      <alignment horizontal="center" vertical="center" wrapText="1" readingOrder="1"/>
    </xf>
    <xf numFmtId="10" fontId="12" fillId="0" borderId="5" xfId="0" applyNumberFormat="1" applyFont="1" applyBorder="1" applyAlignment="1">
      <alignment horizontal="center" vertical="center" wrapText="1" readingOrder="1"/>
    </xf>
    <xf numFmtId="0" fontId="8" fillId="0" borderId="6" xfId="0" applyFont="1" applyBorder="1" applyAlignment="1">
      <alignment horizontal="left" wrapText="1" readingOrder="1"/>
    </xf>
    <xf numFmtId="0" fontId="8" fillId="0" borderId="0" xfId="0" applyFont="1" applyAlignment="1">
      <alignment horizontal="left" wrapText="1" readingOrder="1"/>
    </xf>
    <xf numFmtId="0" fontId="8" fillId="0" borderId="5" xfId="0" applyFont="1" applyBorder="1" applyAlignment="1">
      <alignment horizontal="left" wrapText="1" readingOrder="1"/>
    </xf>
    <xf numFmtId="0" fontId="8" fillId="0" borderId="6"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5"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3" xfId="0" applyFont="1" applyBorder="1" applyAlignment="1">
      <alignment horizontal="left" vertical="top" wrapText="1" readingOrder="1"/>
    </xf>
    <xf numFmtId="0" fontId="8" fillId="0" borderId="2" xfId="0" applyFont="1" applyBorder="1" applyAlignment="1">
      <alignment horizontal="left" vertical="top" wrapText="1" readingOrder="1"/>
    </xf>
    <xf numFmtId="0" fontId="5" fillId="2" borderId="12" xfId="0" applyFont="1" applyFill="1" applyBorder="1" applyAlignment="1">
      <alignment horizontal="left" vertical="center" wrapText="1" readingOrder="1"/>
    </xf>
    <xf numFmtId="0" fontId="5" fillId="2" borderId="11"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5" fillId="0" borderId="9"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2" borderId="6"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5" xfId="0" applyFont="1" applyFill="1" applyBorder="1" applyAlignment="1">
      <alignment horizontal="left" vertical="center" wrapText="1" readingOrder="1"/>
    </xf>
    <xf numFmtId="0" fontId="14" fillId="6" borderId="9" xfId="0" applyFont="1" applyFill="1" applyBorder="1" applyAlignment="1">
      <alignment horizontal="center" vertical="center" wrapText="1" readingOrder="1"/>
    </xf>
    <xf numFmtId="0" fontId="14" fillId="6" borderId="8" xfId="0" applyFont="1" applyFill="1" applyBorder="1" applyAlignment="1">
      <alignment horizontal="center" vertical="center" wrapText="1" readingOrder="1"/>
    </xf>
    <xf numFmtId="0" fontId="14" fillId="6" borderId="7" xfId="0" applyFont="1" applyFill="1" applyBorder="1" applyAlignment="1">
      <alignment horizontal="center" vertical="center" wrapText="1" readingOrder="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C650-3F50-4F19-8FE4-9A8F1B48AF5E}">
  <dimension ref="A1:P44"/>
  <sheetViews>
    <sheetView tabSelected="1" topLeftCell="A16" zoomScaleNormal="100" workbookViewId="0">
      <selection activeCell="N23" sqref="N23:O23"/>
    </sheetView>
  </sheetViews>
  <sheetFormatPr baseColWidth="10" defaultColWidth="9.140625" defaultRowHeight="15"/>
  <cols>
    <col min="1" max="1" width="28.28515625" bestFit="1" customWidth="1"/>
    <col min="2" max="2" width="10.5703125" customWidth="1"/>
    <col min="3" max="3" width="7.7109375" customWidth="1"/>
    <col min="4" max="4" width="7.85546875" customWidth="1"/>
    <col min="5" max="5" width="17.28515625" customWidth="1"/>
    <col min="6" max="6" width="8" customWidth="1"/>
    <col min="9" max="9" width="9.7109375" customWidth="1"/>
    <col min="11" max="11" width="8.5703125" customWidth="1"/>
    <col min="12" max="12" width="8" customWidth="1"/>
    <col min="13" max="13" width="12.42578125" customWidth="1"/>
    <col min="14" max="14" width="9.7109375" customWidth="1"/>
    <col min="15" max="15" width="6.5703125" customWidth="1"/>
    <col min="16" max="16" width="15.5703125" customWidth="1"/>
  </cols>
  <sheetData>
    <row r="1" spans="1:16" ht="20.25" customHeight="1">
      <c r="A1" s="101" t="s">
        <v>50</v>
      </c>
      <c r="B1" s="102"/>
      <c r="C1" s="102"/>
      <c r="D1" s="102"/>
      <c r="E1" s="102"/>
      <c r="F1" s="102"/>
      <c r="G1" s="102"/>
      <c r="H1" s="102"/>
      <c r="I1" s="102"/>
      <c r="J1" s="102"/>
      <c r="K1" s="102"/>
      <c r="L1" s="102"/>
      <c r="M1" s="102"/>
      <c r="N1" s="102"/>
      <c r="O1" s="102"/>
      <c r="P1" s="103"/>
    </row>
    <row r="2" spans="1:16" ht="15.75" customHeight="1">
      <c r="A2" s="83" t="s">
        <v>45</v>
      </c>
      <c r="B2" s="84"/>
      <c r="C2" s="84"/>
      <c r="D2" s="84"/>
      <c r="E2" s="84"/>
      <c r="F2" s="84"/>
      <c r="G2" s="84"/>
      <c r="H2" s="84"/>
      <c r="I2" s="84"/>
      <c r="J2" s="84"/>
      <c r="K2" s="84"/>
      <c r="L2" s="84"/>
      <c r="M2" s="84"/>
      <c r="N2" s="84"/>
      <c r="O2" s="84"/>
      <c r="P2" s="85"/>
    </row>
    <row r="3" spans="1:16" ht="20.25" customHeight="1">
      <c r="A3" s="98" t="s">
        <v>44</v>
      </c>
      <c r="B3" s="99"/>
      <c r="C3" s="99"/>
      <c r="D3" s="99"/>
      <c r="E3" s="99"/>
      <c r="F3" s="99"/>
      <c r="G3" s="99"/>
      <c r="H3" s="99"/>
      <c r="I3" s="99"/>
      <c r="J3" s="99"/>
      <c r="K3" s="99"/>
      <c r="L3" s="99"/>
      <c r="M3" s="99"/>
      <c r="N3" s="99"/>
      <c r="O3" s="99"/>
      <c r="P3" s="100"/>
    </row>
    <row r="4" spans="1:16" ht="37.5" customHeight="1">
      <c r="A4" s="44" t="s">
        <v>43</v>
      </c>
      <c r="B4" s="45"/>
      <c r="C4" s="45"/>
      <c r="D4" s="45"/>
      <c r="E4" s="45"/>
      <c r="F4" s="45"/>
      <c r="G4" s="45"/>
      <c r="H4" s="45"/>
      <c r="I4" s="45"/>
      <c r="J4" s="45"/>
      <c r="K4" s="45"/>
      <c r="L4" s="45"/>
      <c r="M4" s="45"/>
      <c r="N4" s="45"/>
      <c r="O4" s="45"/>
      <c r="P4" s="46"/>
    </row>
    <row r="5" spans="1:16" ht="37.5" customHeight="1">
      <c r="A5" s="44" t="s">
        <v>42</v>
      </c>
      <c r="B5" s="45"/>
      <c r="C5" s="45"/>
      <c r="D5" s="45"/>
      <c r="E5" s="45"/>
      <c r="F5" s="45"/>
      <c r="G5" s="45"/>
      <c r="H5" s="45"/>
      <c r="I5" s="45"/>
      <c r="J5" s="45"/>
      <c r="K5" s="45"/>
      <c r="L5" s="45"/>
      <c r="M5" s="45"/>
      <c r="N5" s="45"/>
      <c r="O5" s="45"/>
      <c r="P5" s="46"/>
    </row>
    <row r="6" spans="1:16" ht="19.5" customHeight="1">
      <c r="A6" s="98" t="s">
        <v>41</v>
      </c>
      <c r="B6" s="99"/>
      <c r="C6" s="99"/>
      <c r="D6" s="99"/>
      <c r="E6" s="99"/>
      <c r="F6" s="99"/>
      <c r="G6" s="99"/>
      <c r="H6" s="99"/>
      <c r="I6" s="99"/>
      <c r="J6" s="99"/>
      <c r="K6" s="99"/>
      <c r="L6" s="99"/>
      <c r="M6" s="99"/>
      <c r="N6" s="99"/>
      <c r="O6" s="99"/>
      <c r="P6" s="100"/>
    </row>
    <row r="7" spans="1:16" ht="48.75" customHeight="1">
      <c r="A7" s="83" t="s">
        <v>40</v>
      </c>
      <c r="B7" s="84"/>
      <c r="C7" s="84"/>
      <c r="D7" s="84"/>
      <c r="E7" s="84"/>
      <c r="F7" s="84"/>
      <c r="G7" s="84"/>
      <c r="H7" s="84"/>
      <c r="I7" s="84"/>
      <c r="J7" s="84"/>
      <c r="K7" s="84"/>
      <c r="L7" s="84"/>
      <c r="M7" s="84"/>
      <c r="N7" s="84"/>
      <c r="O7" s="84"/>
      <c r="P7" s="85"/>
    </row>
    <row r="8" spans="1:16" ht="30.75" customHeight="1">
      <c r="A8" s="83" t="s">
        <v>39</v>
      </c>
      <c r="B8" s="84"/>
      <c r="C8" s="84"/>
      <c r="D8" s="84"/>
      <c r="E8" s="84"/>
      <c r="F8" s="84"/>
      <c r="G8" s="84"/>
      <c r="H8" s="84"/>
      <c r="I8" s="84"/>
      <c r="J8" s="84"/>
      <c r="K8" s="84"/>
      <c r="L8" s="84"/>
      <c r="M8" s="84"/>
      <c r="N8" s="84"/>
      <c r="O8" s="84"/>
      <c r="P8" s="85"/>
    </row>
    <row r="9" spans="1:16" ht="35.25" customHeight="1">
      <c r="A9" s="86" t="s">
        <v>38</v>
      </c>
      <c r="B9" s="87"/>
      <c r="C9" s="87"/>
      <c r="D9" s="87"/>
      <c r="E9" s="87"/>
      <c r="F9" s="87"/>
      <c r="G9" s="87"/>
      <c r="H9" s="87"/>
      <c r="I9" s="87"/>
      <c r="J9" s="87"/>
      <c r="K9" s="87"/>
      <c r="L9" s="87"/>
      <c r="M9" s="87"/>
      <c r="N9" s="87"/>
      <c r="O9" s="87"/>
      <c r="P9" s="88"/>
    </row>
    <row r="10" spans="1:16" ht="321" customHeight="1">
      <c r="A10" s="83" t="s">
        <v>37</v>
      </c>
      <c r="B10" s="84"/>
      <c r="C10" s="84"/>
      <c r="D10" s="84"/>
      <c r="E10" s="84"/>
      <c r="F10" s="84"/>
      <c r="G10" s="84"/>
      <c r="H10" s="84"/>
      <c r="I10" s="84"/>
      <c r="J10" s="84"/>
      <c r="K10" s="84"/>
      <c r="L10" s="84"/>
      <c r="M10" s="84"/>
      <c r="N10" s="84"/>
      <c r="O10" s="84"/>
      <c r="P10" s="85"/>
    </row>
    <row r="11" spans="1:16" ht="15.75" customHeight="1">
      <c r="A11" s="50" t="s">
        <v>36</v>
      </c>
      <c r="B11" s="51"/>
      <c r="C11" s="51"/>
      <c r="D11" s="51"/>
      <c r="E11" s="51"/>
      <c r="F11" s="51"/>
      <c r="G11" s="51"/>
      <c r="H11" s="51"/>
      <c r="I11" s="51"/>
      <c r="J11" s="51"/>
      <c r="K11" s="51"/>
      <c r="L11" s="51"/>
      <c r="M11" s="51"/>
      <c r="N11" s="51"/>
      <c r="O11" s="51"/>
      <c r="P11" s="52"/>
    </row>
    <row r="12" spans="1:16" ht="21" customHeight="1">
      <c r="A12" s="86" t="s">
        <v>35</v>
      </c>
      <c r="B12" s="87"/>
      <c r="C12" s="87"/>
      <c r="D12" s="87"/>
      <c r="E12" s="87"/>
      <c r="F12" s="87"/>
      <c r="G12" s="87"/>
      <c r="H12" s="87"/>
      <c r="I12" s="87"/>
      <c r="J12" s="87"/>
      <c r="K12" s="87"/>
      <c r="L12" s="87"/>
      <c r="M12" s="87"/>
      <c r="N12" s="87"/>
      <c r="O12" s="87"/>
      <c r="P12" s="88"/>
    </row>
    <row r="13" spans="1:16" ht="36" customHeight="1">
      <c r="A13" s="86" t="s">
        <v>34</v>
      </c>
      <c r="B13" s="87"/>
      <c r="C13" s="87"/>
      <c r="D13" s="87"/>
      <c r="E13" s="87"/>
      <c r="F13" s="87"/>
      <c r="G13" s="87"/>
      <c r="H13" s="87"/>
      <c r="I13" s="87"/>
      <c r="J13" s="87"/>
      <c r="K13" s="87"/>
      <c r="L13" s="87"/>
      <c r="M13" s="87"/>
      <c r="N13" s="87"/>
      <c r="O13" s="87"/>
      <c r="P13" s="88"/>
    </row>
    <row r="14" spans="1:16" ht="20.25" customHeight="1">
      <c r="A14" s="89" t="s">
        <v>33</v>
      </c>
      <c r="B14" s="90"/>
      <c r="C14" s="90"/>
      <c r="D14" s="90"/>
      <c r="E14" s="90"/>
      <c r="F14" s="90"/>
      <c r="G14" s="90"/>
      <c r="H14" s="90"/>
      <c r="I14" s="90"/>
      <c r="J14" s="90"/>
      <c r="K14" s="90"/>
      <c r="L14" s="90"/>
      <c r="M14" s="90"/>
      <c r="N14" s="90"/>
      <c r="O14" s="90"/>
      <c r="P14" s="91"/>
    </row>
    <row r="15" spans="1:16" ht="24" customHeight="1">
      <c r="A15" s="92" t="s">
        <v>32</v>
      </c>
      <c r="B15" s="93"/>
      <c r="C15" s="93"/>
      <c r="D15" s="93"/>
      <c r="E15" s="93"/>
      <c r="F15" s="93"/>
      <c r="G15" s="93"/>
      <c r="H15" s="93"/>
      <c r="I15" s="93"/>
      <c r="J15" s="93"/>
      <c r="K15" s="93"/>
      <c r="L15" s="93"/>
      <c r="M15" s="93"/>
      <c r="N15" s="93"/>
      <c r="O15" s="93"/>
      <c r="P15" s="94"/>
    </row>
    <row r="16" spans="1:16" ht="24" customHeight="1">
      <c r="A16" s="21"/>
      <c r="B16" s="20"/>
      <c r="C16" s="20"/>
      <c r="D16" s="20"/>
      <c r="E16" s="20"/>
      <c r="F16" s="20"/>
      <c r="G16" s="20"/>
      <c r="H16" s="20"/>
      <c r="I16" s="20"/>
      <c r="J16" s="20"/>
      <c r="K16" s="20"/>
      <c r="L16" s="20"/>
      <c r="M16" s="20"/>
      <c r="N16" s="20"/>
      <c r="O16" s="20"/>
      <c r="P16" s="19"/>
    </row>
    <row r="17" spans="1:16" ht="20.25" customHeight="1">
      <c r="A17" s="95" t="s">
        <v>31</v>
      </c>
      <c r="B17" s="96"/>
      <c r="C17" s="96"/>
      <c r="D17" s="96"/>
      <c r="E17" s="96"/>
      <c r="F17" s="96"/>
      <c r="G17" s="96"/>
      <c r="H17" s="96"/>
      <c r="I17" s="96"/>
      <c r="J17" s="96"/>
      <c r="K17" s="96"/>
      <c r="L17" s="96"/>
      <c r="M17" s="96"/>
      <c r="N17" s="96"/>
      <c r="O17" s="96"/>
      <c r="P17" s="97"/>
    </row>
    <row r="18" spans="1:16" ht="31.5" customHeight="1">
      <c r="A18" s="75" t="s">
        <v>30</v>
      </c>
      <c r="B18" s="76"/>
      <c r="C18" s="76"/>
      <c r="D18" s="76"/>
      <c r="E18" s="77" t="s">
        <v>29</v>
      </c>
      <c r="F18" s="69"/>
      <c r="G18" s="69"/>
      <c r="H18" s="69"/>
      <c r="I18" s="69" t="s">
        <v>28</v>
      </c>
      <c r="J18" s="69"/>
      <c r="K18" s="69"/>
      <c r="L18" s="70"/>
      <c r="M18" s="78" t="s">
        <v>27</v>
      </c>
      <c r="N18" s="79"/>
      <c r="O18" s="79"/>
      <c r="P18" s="80"/>
    </row>
    <row r="19" spans="1:16" ht="31.5" customHeight="1">
      <c r="A19" s="24">
        <v>1300000000</v>
      </c>
      <c r="B19" s="25"/>
      <c r="C19" s="25"/>
      <c r="D19" s="25"/>
      <c r="E19" s="26">
        <v>1600000000</v>
      </c>
      <c r="F19" s="26"/>
      <c r="G19" s="26"/>
      <c r="H19" s="26"/>
      <c r="I19" s="26">
        <v>1191780752.4000001</v>
      </c>
      <c r="J19" s="26"/>
      <c r="K19" s="26"/>
      <c r="L19" s="26"/>
      <c r="M19" s="81">
        <f>IF(I19=0," ", I19/E19)</f>
        <v>0.74486297025000003</v>
      </c>
      <c r="N19" s="81"/>
      <c r="O19" s="81"/>
      <c r="P19" s="82"/>
    </row>
    <row r="20" spans="1:16" ht="13.5" customHeight="1">
      <c r="A20" s="18"/>
      <c r="B20" s="17"/>
      <c r="C20" s="17"/>
      <c r="D20" s="17"/>
      <c r="E20" s="17"/>
      <c r="F20" s="17"/>
      <c r="G20" s="17"/>
      <c r="H20" s="17"/>
      <c r="I20" s="17"/>
      <c r="J20" s="17"/>
      <c r="K20" s="17"/>
      <c r="L20" s="17"/>
      <c r="M20" s="17"/>
      <c r="N20" s="17"/>
      <c r="O20" s="17"/>
      <c r="P20" s="16"/>
    </row>
    <row r="21" spans="1:16" ht="24" customHeight="1">
      <c r="A21" s="28" t="s">
        <v>26</v>
      </c>
      <c r="B21" s="29"/>
      <c r="C21" s="29"/>
      <c r="D21" s="29"/>
      <c r="E21" s="29"/>
      <c r="F21" s="29"/>
      <c r="G21" s="29"/>
      <c r="H21" s="29"/>
      <c r="I21" s="29"/>
      <c r="J21" s="29"/>
      <c r="K21" s="29"/>
      <c r="L21" s="29"/>
      <c r="M21" s="29"/>
      <c r="N21" s="29"/>
      <c r="O21" s="29"/>
      <c r="P21" s="30"/>
    </row>
    <row r="22" spans="1:16" ht="15" customHeight="1">
      <c r="A22" s="15"/>
      <c r="B22" s="14"/>
      <c r="C22" s="14"/>
      <c r="D22" s="14"/>
      <c r="E22" s="13"/>
      <c r="F22" s="71" t="s">
        <v>25</v>
      </c>
      <c r="G22" s="72"/>
      <c r="H22" s="72"/>
      <c r="I22" s="73"/>
      <c r="J22" s="71" t="s">
        <v>24</v>
      </c>
      <c r="K22" s="72"/>
      <c r="L22" s="72"/>
      <c r="M22" s="73"/>
      <c r="N22" s="71" t="s">
        <v>23</v>
      </c>
      <c r="O22" s="72"/>
      <c r="P22" s="74"/>
    </row>
    <row r="23" spans="1:16" ht="69" customHeight="1">
      <c r="A23" s="27" t="s">
        <v>22</v>
      </c>
      <c r="B23" s="27"/>
      <c r="C23" s="27" t="s">
        <v>21</v>
      </c>
      <c r="D23" s="27"/>
      <c r="E23" s="27"/>
      <c r="F23" s="27" t="s">
        <v>20</v>
      </c>
      <c r="G23" s="27"/>
      <c r="H23" s="27" t="s">
        <v>19</v>
      </c>
      <c r="I23" s="27"/>
      <c r="J23" s="27" t="s">
        <v>51</v>
      </c>
      <c r="K23" s="27"/>
      <c r="L23" s="27" t="s">
        <v>52</v>
      </c>
      <c r="M23" s="27"/>
      <c r="N23" s="27" t="s">
        <v>18</v>
      </c>
      <c r="O23" s="27"/>
      <c r="P23" s="12" t="s">
        <v>17</v>
      </c>
    </row>
    <row r="24" spans="1:16" ht="85.5" customHeight="1">
      <c r="A24" s="37" t="s">
        <v>16</v>
      </c>
      <c r="B24" s="38"/>
      <c r="C24" s="34" t="s">
        <v>15</v>
      </c>
      <c r="D24" s="34"/>
      <c r="E24" s="35"/>
      <c r="F24" s="31">
        <v>3972500</v>
      </c>
      <c r="G24" s="32"/>
      <c r="H24" s="62">
        <f>788119000+300000000</f>
        <v>1088119000</v>
      </c>
      <c r="I24" s="62"/>
      <c r="J24" s="63">
        <v>4245850</v>
      </c>
      <c r="K24" s="63"/>
      <c r="L24" s="62">
        <v>834714894.71000004</v>
      </c>
      <c r="M24" s="62"/>
      <c r="N24" s="68">
        <f>+J24/F24</f>
        <v>1.0688105726872246</v>
      </c>
      <c r="O24" s="68"/>
      <c r="P24" s="11">
        <f>+L24/H24</f>
        <v>0.76711728653759381</v>
      </c>
    </row>
    <row r="25" spans="1:16" ht="75" customHeight="1">
      <c r="A25" s="39" t="s">
        <v>14</v>
      </c>
      <c r="B25" s="40"/>
      <c r="C25" s="36" t="s">
        <v>13</v>
      </c>
      <c r="D25" s="36"/>
      <c r="E25" s="36"/>
      <c r="F25" s="33">
        <v>1365</v>
      </c>
      <c r="G25" s="33"/>
      <c r="H25" s="65">
        <v>10780000</v>
      </c>
      <c r="I25" s="65"/>
      <c r="J25" s="64">
        <v>372</v>
      </c>
      <c r="K25" s="64"/>
      <c r="L25" s="65">
        <v>4550000</v>
      </c>
      <c r="M25" s="65"/>
      <c r="N25" s="66">
        <f>+J25/F25</f>
        <v>0.2725274725274725</v>
      </c>
      <c r="O25" s="67"/>
      <c r="P25" s="10">
        <f>+L25/H25</f>
        <v>0.42207792207792205</v>
      </c>
    </row>
    <row r="26" spans="1:16" ht="24" customHeight="1">
      <c r="A26" s="56" t="s">
        <v>12</v>
      </c>
      <c r="B26" s="57"/>
      <c r="C26" s="57"/>
      <c r="D26" s="57"/>
      <c r="E26" s="57"/>
      <c r="F26" s="57"/>
      <c r="G26" s="57"/>
      <c r="H26" s="57"/>
      <c r="I26" s="57"/>
      <c r="J26" s="57"/>
      <c r="K26" s="57"/>
      <c r="L26" s="57"/>
      <c r="M26" s="57"/>
      <c r="N26" s="57"/>
      <c r="O26" s="57"/>
      <c r="P26" s="58"/>
    </row>
    <row r="27" spans="1:16" ht="29.25" customHeight="1">
      <c r="A27" s="59" t="s">
        <v>11</v>
      </c>
      <c r="B27" s="60"/>
      <c r="C27" s="60"/>
      <c r="D27" s="60"/>
      <c r="E27" s="60"/>
      <c r="F27" s="60"/>
      <c r="G27" s="60"/>
      <c r="H27" s="60"/>
      <c r="I27" s="60"/>
      <c r="J27" s="60"/>
      <c r="K27" s="60"/>
      <c r="L27" s="60"/>
      <c r="M27" s="60"/>
      <c r="N27" s="60"/>
      <c r="O27" s="60"/>
      <c r="P27" s="61"/>
    </row>
    <row r="28" spans="1:16" ht="15" customHeight="1">
      <c r="A28" s="44" t="s">
        <v>10</v>
      </c>
      <c r="B28" s="45"/>
      <c r="C28" s="45"/>
      <c r="D28" s="45"/>
      <c r="E28" s="45"/>
      <c r="F28" s="45"/>
      <c r="G28" s="45"/>
      <c r="H28" s="45"/>
      <c r="I28" s="45"/>
      <c r="J28" s="45"/>
      <c r="K28" s="45"/>
      <c r="L28" s="45"/>
      <c r="M28" s="45"/>
      <c r="N28" s="45"/>
      <c r="O28" s="45"/>
      <c r="P28" s="46"/>
    </row>
    <row r="29" spans="1:16" ht="33" customHeight="1">
      <c r="A29" s="44"/>
      <c r="B29" s="45"/>
      <c r="C29" s="45"/>
      <c r="D29" s="45"/>
      <c r="E29" s="45"/>
      <c r="F29" s="45"/>
      <c r="G29" s="45"/>
      <c r="H29" s="45"/>
      <c r="I29" s="45"/>
      <c r="J29" s="45"/>
      <c r="K29" s="45"/>
      <c r="L29" s="45"/>
      <c r="M29" s="45"/>
      <c r="N29" s="45"/>
      <c r="O29" s="45"/>
      <c r="P29" s="46"/>
    </row>
    <row r="30" spans="1:16" ht="46.5" customHeight="1">
      <c r="A30" s="44" t="s">
        <v>46</v>
      </c>
      <c r="B30" s="45"/>
      <c r="C30" s="45"/>
      <c r="D30" s="45"/>
      <c r="E30" s="45"/>
      <c r="F30" s="45"/>
      <c r="G30" s="45"/>
      <c r="H30" s="45"/>
      <c r="I30" s="45"/>
      <c r="J30" s="45"/>
      <c r="K30" s="45"/>
      <c r="L30" s="45"/>
      <c r="M30" s="45"/>
      <c r="N30" s="45"/>
      <c r="O30" s="45"/>
      <c r="P30" s="46"/>
    </row>
    <row r="31" spans="1:16" ht="79.5" customHeight="1">
      <c r="A31" s="44" t="s">
        <v>47</v>
      </c>
      <c r="B31" s="45"/>
      <c r="C31" s="45"/>
      <c r="D31" s="45"/>
      <c r="E31" s="45"/>
      <c r="F31" s="45"/>
      <c r="G31" s="45"/>
      <c r="H31" s="45"/>
      <c r="I31" s="45"/>
      <c r="J31" s="45"/>
      <c r="K31" s="45"/>
      <c r="L31" s="45"/>
      <c r="M31" s="45"/>
      <c r="N31" s="45"/>
      <c r="O31" s="45"/>
      <c r="P31" s="46"/>
    </row>
    <row r="32" spans="1:16" ht="15.75" customHeight="1">
      <c r="A32" s="53" t="s">
        <v>9</v>
      </c>
      <c r="B32" s="54"/>
      <c r="C32" s="54"/>
      <c r="D32" s="54"/>
      <c r="E32" s="54"/>
      <c r="F32" s="54"/>
      <c r="G32" s="54"/>
      <c r="H32" s="54"/>
      <c r="I32" s="54"/>
      <c r="J32" s="54"/>
      <c r="K32" s="54"/>
      <c r="L32" s="54"/>
      <c r="M32" s="54"/>
      <c r="N32" s="54"/>
      <c r="O32" s="54"/>
      <c r="P32" s="55"/>
    </row>
    <row r="33" spans="1:16" ht="14.25" customHeight="1">
      <c r="A33" s="9"/>
      <c r="P33" s="8"/>
    </row>
    <row r="34" spans="1:16" ht="41.25" customHeight="1">
      <c r="A34" s="44" t="s">
        <v>8</v>
      </c>
      <c r="B34" s="45"/>
      <c r="C34" s="45"/>
      <c r="D34" s="45"/>
      <c r="E34" s="45"/>
      <c r="F34" s="45"/>
      <c r="G34" s="45"/>
      <c r="H34" s="45"/>
      <c r="I34" s="45"/>
      <c r="J34" s="45"/>
      <c r="K34" s="45"/>
      <c r="L34" s="45"/>
      <c r="M34" s="45"/>
      <c r="N34" s="45"/>
      <c r="O34" s="45"/>
      <c r="P34" s="46"/>
    </row>
    <row r="35" spans="1:16" ht="37.5" customHeight="1">
      <c r="A35" s="44" t="s">
        <v>48</v>
      </c>
      <c r="B35" s="45"/>
      <c r="C35" s="45"/>
      <c r="D35" s="45"/>
      <c r="E35" s="45"/>
      <c r="F35" s="45"/>
      <c r="G35" s="45"/>
      <c r="H35" s="45"/>
      <c r="I35" s="45"/>
      <c r="J35" s="45"/>
      <c r="K35" s="45"/>
      <c r="L35" s="45"/>
      <c r="M35" s="45"/>
      <c r="N35" s="45"/>
      <c r="O35" s="45"/>
      <c r="P35" s="46"/>
    </row>
    <row r="36" spans="1:16" ht="40.5" customHeight="1">
      <c r="A36" s="47" t="s">
        <v>49</v>
      </c>
      <c r="B36" s="48"/>
      <c r="C36" s="48"/>
      <c r="D36" s="48"/>
      <c r="E36" s="48"/>
      <c r="F36" s="48"/>
      <c r="G36" s="48"/>
      <c r="H36" s="48"/>
      <c r="I36" s="48"/>
      <c r="J36" s="48"/>
      <c r="K36" s="48"/>
      <c r="L36" s="48"/>
      <c r="M36" s="48"/>
      <c r="N36" s="48"/>
      <c r="O36" s="48"/>
      <c r="P36" s="49"/>
    </row>
    <row r="37" spans="1:16" ht="15" customHeight="1">
      <c r="A37" s="7"/>
      <c r="B37" s="6"/>
      <c r="C37" s="6"/>
      <c r="D37" s="6"/>
      <c r="E37" s="6"/>
      <c r="F37" s="6"/>
      <c r="G37" s="6"/>
      <c r="H37" s="6"/>
      <c r="I37" s="6"/>
      <c r="J37" s="6"/>
      <c r="K37" s="6"/>
      <c r="L37" s="6"/>
      <c r="M37" s="6"/>
      <c r="N37" s="6"/>
      <c r="O37" s="6"/>
      <c r="P37" s="5"/>
    </row>
    <row r="38" spans="1:16" ht="15" customHeight="1">
      <c r="A38" s="50" t="s">
        <v>7</v>
      </c>
      <c r="B38" s="51"/>
      <c r="C38" s="51"/>
      <c r="D38" s="51"/>
      <c r="E38" s="51"/>
      <c r="F38" s="51"/>
      <c r="G38" s="51"/>
      <c r="H38" s="51"/>
      <c r="I38" s="51"/>
      <c r="J38" s="51"/>
      <c r="K38" s="51"/>
      <c r="L38" s="51"/>
      <c r="M38" s="51"/>
      <c r="N38" s="51"/>
      <c r="O38" s="51"/>
      <c r="P38" s="52"/>
    </row>
    <row r="39" spans="1:16" ht="33" customHeight="1">
      <c r="A39" s="41" t="s">
        <v>6</v>
      </c>
      <c r="B39" s="42"/>
      <c r="C39" s="42"/>
      <c r="D39" s="42"/>
      <c r="E39" s="42"/>
      <c r="F39" s="42"/>
      <c r="G39" s="42"/>
      <c r="H39" s="42"/>
      <c r="I39" s="42"/>
      <c r="J39" s="42"/>
      <c r="K39" s="42"/>
      <c r="L39" s="42"/>
      <c r="M39" s="42"/>
      <c r="N39" s="42"/>
      <c r="O39" s="42"/>
      <c r="P39" s="43"/>
    </row>
    <row r="41" spans="1:16">
      <c r="H41" s="22"/>
      <c r="I41" s="22"/>
      <c r="J41" s="22"/>
    </row>
    <row r="42" spans="1:16">
      <c r="B42" s="23" t="s">
        <v>5</v>
      </c>
      <c r="C42" s="23"/>
      <c r="D42" s="23"/>
      <c r="E42" s="3">
        <f>+A19</f>
        <v>1300000000</v>
      </c>
      <c r="F42" s="1"/>
      <c r="G42" s="1"/>
      <c r="H42" s="1" t="s">
        <v>4</v>
      </c>
      <c r="I42" s="1"/>
      <c r="J42" s="1"/>
      <c r="K42" s="1"/>
      <c r="L42" s="1"/>
    </row>
    <row r="43" spans="1:16">
      <c r="B43" s="23" t="s">
        <v>3</v>
      </c>
      <c r="C43" s="23"/>
      <c r="D43" s="23"/>
      <c r="E43" s="3">
        <f>+E19</f>
        <v>1600000000</v>
      </c>
      <c r="F43" s="1"/>
      <c r="G43" s="1"/>
      <c r="H43" s="4" t="s">
        <v>2</v>
      </c>
      <c r="I43" s="1"/>
      <c r="J43" s="1"/>
      <c r="K43" s="1"/>
      <c r="L43" s="1"/>
    </row>
    <row r="44" spans="1:16" ht="18" customHeight="1">
      <c r="B44" s="23" t="s">
        <v>1</v>
      </c>
      <c r="C44" s="23"/>
      <c r="D44" s="23"/>
      <c r="E44" s="3">
        <f>+I19</f>
        <v>1191780752.4000001</v>
      </c>
      <c r="F44" s="1"/>
      <c r="G44" s="1"/>
      <c r="H44" s="2" t="s">
        <v>0</v>
      </c>
      <c r="I44" s="1"/>
      <c r="J44" s="1"/>
      <c r="K44" s="1"/>
      <c r="L44" s="1"/>
    </row>
  </sheetData>
  <mergeCells count="63">
    <mergeCell ref="A5:P5"/>
    <mergeCell ref="A4:P4"/>
    <mergeCell ref="A6:P6"/>
    <mergeCell ref="A1:P1"/>
    <mergeCell ref="A2:P2"/>
    <mergeCell ref="A3:P3"/>
    <mergeCell ref="A12:P12"/>
    <mergeCell ref="A13:P13"/>
    <mergeCell ref="A14:P14"/>
    <mergeCell ref="A15:P15"/>
    <mergeCell ref="A17:P17"/>
    <mergeCell ref="A7:P7"/>
    <mergeCell ref="A8:P8"/>
    <mergeCell ref="A9:P9"/>
    <mergeCell ref="A10:P10"/>
    <mergeCell ref="A11:P11"/>
    <mergeCell ref="I18:L18"/>
    <mergeCell ref="F22:I22"/>
    <mergeCell ref="J22:M22"/>
    <mergeCell ref="N22:P22"/>
    <mergeCell ref="A18:D18"/>
    <mergeCell ref="E18:H18"/>
    <mergeCell ref="M18:P18"/>
    <mergeCell ref="I19:L19"/>
    <mergeCell ref="M19:P19"/>
    <mergeCell ref="A26:P26"/>
    <mergeCell ref="A27:P27"/>
    <mergeCell ref="A28:P29"/>
    <mergeCell ref="A30:P30"/>
    <mergeCell ref="N23:O23"/>
    <mergeCell ref="H24:I24"/>
    <mergeCell ref="J24:K24"/>
    <mergeCell ref="J25:K25"/>
    <mergeCell ref="L23:M23"/>
    <mergeCell ref="H23:I23"/>
    <mergeCell ref="J23:K23"/>
    <mergeCell ref="H25:I25"/>
    <mergeCell ref="N25:O25"/>
    <mergeCell ref="N24:O24"/>
    <mergeCell ref="L25:M25"/>
    <mergeCell ref="L24:M24"/>
    <mergeCell ref="A34:P34"/>
    <mergeCell ref="A35:P35"/>
    <mergeCell ref="A36:P36"/>
    <mergeCell ref="A38:P38"/>
    <mergeCell ref="A31:P31"/>
    <mergeCell ref="A32:P32"/>
    <mergeCell ref="B42:D42"/>
    <mergeCell ref="B43:D43"/>
    <mergeCell ref="B44:D44"/>
    <mergeCell ref="A19:D19"/>
    <mergeCell ref="E19:H19"/>
    <mergeCell ref="A23:B23"/>
    <mergeCell ref="C23:E23"/>
    <mergeCell ref="F23:G23"/>
    <mergeCell ref="A21:P21"/>
    <mergeCell ref="F24:G24"/>
    <mergeCell ref="F25:G25"/>
    <mergeCell ref="C24:E24"/>
    <mergeCell ref="C25:E25"/>
    <mergeCell ref="A24:B24"/>
    <mergeCell ref="A25:B25"/>
    <mergeCell ref="A39:P39"/>
  </mergeCells>
  <pageMargins left="1" right="0.7" top="1" bottom="0.75" header="0.3" footer="0.3"/>
  <pageSetup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Albania de Jesus Diaz Lopez</cp:lastModifiedBy>
  <cp:lastPrinted>2024-07-15T18:49:56Z</cp:lastPrinted>
  <dcterms:created xsi:type="dcterms:W3CDTF">2024-01-17T17:29:24Z</dcterms:created>
  <dcterms:modified xsi:type="dcterms:W3CDTF">2024-07-15T18:50:05Z</dcterms:modified>
</cp:coreProperties>
</file>