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C:\Users\Lenovo\Desktop\"/>
    </mc:Choice>
  </mc:AlternateContent>
  <xr:revisionPtr revIDLastSave="0" documentId="13_ncr:1_{F6BC3649-AB27-4A0A-8D46-D900E8257AB9}" xr6:coauthVersionLast="47" xr6:coauthVersionMax="47" xr10:uidLastSave="{00000000-0000-0000-0000-000000000000}"/>
  <bookViews>
    <workbookView xWindow="-108" yWindow="-108" windowWidth="23256" windowHeight="12456" firstSheet="3" activeTab="3" xr2:uid="{00000000-000D-0000-FFFF-FFFF00000000}"/>
  </bookViews>
  <sheets>
    <sheet name="5175" sheetId="1" state="hidden" r:id="rId1"/>
    <sheet name="Evaluación 2do T" sheetId="2" state="hidden" r:id="rId2"/>
    <sheet name="Evaluación 3er T" sheetId="4" state="hidden" r:id="rId3"/>
    <sheet name="Evaluación1 " sheetId="6" r:id="rId4"/>
  </sheets>
  <externalReferences>
    <externalReference r:id="rId5"/>
    <externalReference r:id="rId6"/>
  </externalReferences>
  <definedNames>
    <definedName name="_xlnm.Print_Area" localSheetId="1">'Evaluación 2do T'!$A$1:$AH$82</definedName>
    <definedName name="_xlnm.Print_Area" localSheetId="2">'Evaluación 3er T'!$A$1:$AH$82</definedName>
    <definedName name="_xlnm.Print_Area" localSheetId="3">'Evaluación1 '!$A$4:$AH$81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6" l="1"/>
  <c r="M76" i="6"/>
  <c r="M75" i="6"/>
  <c r="M74" i="6"/>
  <c r="W39" i="6"/>
  <c r="W38" i="6"/>
  <c r="U38" i="6"/>
  <c r="Z38" i="6" s="1"/>
  <c r="P38" i="6"/>
  <c r="W33" i="6"/>
  <c r="M77" i="4" l="1"/>
  <c r="M75" i="4"/>
  <c r="W39" i="4"/>
  <c r="P39" i="4"/>
  <c r="Z39" i="4" s="1"/>
  <c r="W38" i="4"/>
  <c r="P38" i="4"/>
  <c r="AL38" i="4" s="1"/>
  <c r="T32" i="4"/>
  <c r="W32" i="4" s="1"/>
  <c r="N32" i="4"/>
  <c r="M76" i="4" s="1"/>
  <c r="M77" i="2"/>
  <c r="M75" i="2"/>
  <c r="Z39" i="2"/>
  <c r="W39" i="2"/>
  <c r="AL38" i="2"/>
  <c r="W38" i="2"/>
  <c r="P38" i="2"/>
  <c r="Z38" i="2" s="1"/>
  <c r="AL36" i="2"/>
  <c r="N32" i="2"/>
  <c r="M76" i="2" s="1"/>
  <c r="AH25" i="1"/>
  <c r="Z38" i="4" l="1"/>
  <c r="AJ38" i="4"/>
  <c r="AJ39" i="4"/>
  <c r="W32" i="2"/>
</calcChain>
</file>

<file path=xl/sharedStrings.xml><?xml version="1.0" encoding="utf-8"?>
<sst xmlns="http://schemas.openxmlformats.org/spreadsheetml/2006/main" count="209" uniqueCount="99">
  <si>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</si>
  <si>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</si>
  <si>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</si>
  <si>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</si>
  <si>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</si>
  <si>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</si>
  <si>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</si>
  <si>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</si>
  <si>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</si>
  <si>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</si>
  <si>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</si>
  <si>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</si>
  <si>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</si>
  <si>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</si>
  <si>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</si>
  <si>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</si>
  <si>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</si>
  <si>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</si>
  <si>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</si>
  <si>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</si>
  <si>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</si>
  <si>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</si>
  <si>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</si>
  <si>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</si>
  <si>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</si>
  <si>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</si>
  <si>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</si>
  <si>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</si>
  <si>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</si>
  <si>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</si>
  <si>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</si>
  <si>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</si>
  <si>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</si>
  <si>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</si>
  <si>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</si>
  <si>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</si>
  <si>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</si>
  <si>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</si>
  <si>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</si>
  <si>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</si>
  <si>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</si>
  <si>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</si>
  <si>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</si>
  <si>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</si>
  <si>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</si>
  <si>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 xml:space="preserve">FORMULACIÓN Y EJECUCIÓN TRIMESTRAL DE LAS METAS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</si>
  <si>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</si>
  <si>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</si>
  <si>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</si>
  <si>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</si>
  <si>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</si>
  <si>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</si>
  <si>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</si>
  <si>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</si>
  <si>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</si>
  <si>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</si>
  <si>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</si>
  <si>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</si>
  <si>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</si>
  <si>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</si>
  <si>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</si>
  <si>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</si>
  <si>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</si>
  <si>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Beneficiarios del programa:</t>
    </r>
    <r>
      <rPr>
        <sz val="12"/>
        <color rgb="FF000000"/>
        <rFont val="Futura PT Book"/>
        <family val="2"/>
      </rPr>
      <t xml:space="preserve"> Ciudadanía en general y medianos y pequeños productores agropecuarios. </t>
    </r>
  </si>
  <si>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</si>
  <si>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r>
      <t xml:space="preserve">Nombre del programa: </t>
    </r>
    <r>
      <rPr>
        <sz val="12"/>
        <color rgb="FF000000"/>
        <rFont val="Futura PT Book"/>
      </rPr>
      <t xml:space="preserve">Comercialización de Productos Agropecuarios al Consumidor y Apoyo al Productor. </t>
    </r>
  </si>
  <si>
    <t>Ejecución Trimestral</t>
  </si>
  <si>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</si>
  <si>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t>Total devengado:</t>
  </si>
  <si>
    <t>Presupuesto aprobado:</t>
  </si>
  <si>
    <t>Presupuesto modificado:</t>
  </si>
  <si>
    <t>Aprobado por:</t>
  </si>
  <si>
    <t>Ing. Osvaldo Erazo Báez</t>
  </si>
  <si>
    <t>Encargado de Planificación Y Desarrollo</t>
  </si>
  <si>
    <t>{</t>
  </si>
  <si>
    <t>Ejecución Física Trimestre abril/junio 
(C)</t>
  </si>
  <si>
    <t>Informe de evaluación trimestral  abril - junio 2022 de las metas físicas-financieras</t>
  </si>
  <si>
    <t>Ejecución Financiera Trimestre abril/junio 
 (D)</t>
  </si>
  <si>
    <t>Entre los meses abril / junio del año 2022, el INESPRE logró superar las expectativas de cara a la población, alcanzando una ejecución de 870 mercados de Productores, 1,106 Bodegas Móviles y 4 Ferias Agropecuarias para lograr beneficiar en dicho periodo a más de 1,651,100 ciudadanos en general.</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</si>
  <si>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</si>
  <si>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r>
      <rPr>
        <b/>
        <sz val="12"/>
        <color rgb="FF000000"/>
        <rFont val="Futura PT Book"/>
      </rPr>
      <t xml:space="preserve">Causas y justificación del desvío: </t>
    </r>
    <r>
      <rPr>
        <sz val="12"/>
        <color rgb="FF000000"/>
        <rFont val="Futura PT Book"/>
      </rPr>
      <t>En cuanto a la meta física, el desvío del 4% fuera del rango aceptable, correspondiente al trimestre en cuestión ocurrió debido a que se esta comparando con la meta anual, la cual es distinta para cada trimestre. En este sentido, la programación correspondiente al trimestre se superó por un incremento en el número de productores que asistieron a los talleres. En lo que respecta a la meta financiera, el desvío tuvo lugar ya que los recursos fueron ejecutados en relación a la meta física.</t>
    </r>
  </si>
  <si>
    <r>
      <t xml:space="preserve">Logros Alcanzados: </t>
    </r>
    <r>
      <rPr>
        <sz val="12"/>
        <color rgb="FF000000"/>
        <rFont val="Futura PT Book"/>
      </rPr>
      <t xml:space="preserve">Las capacitaciones en los distintos talleres ofrecidos por el INESPRE entre los meses de abril y junio beneficiaron un total de 365 productores, de los 330 que fueron programados, dichos resultados representan un porcentaje de ejecución del 111%.  </t>
    </r>
  </si>
  <si>
    <t>- Manejo adecuado de los datos para la toma de decisión e implementación de mejoras.
- Reprogramación oportuna de las metas.
- Comunicación efectiva entre los involucrados en la ejecución de los productos.</t>
  </si>
  <si>
    <r>
      <t xml:space="preserve">Causas y justificación del desvío: </t>
    </r>
    <r>
      <rPr>
        <sz val="12"/>
        <color rgb="FF000000"/>
        <rFont val="Futura PT Book"/>
      </rPr>
      <t>Este incremento tanto en materia física como financiera tuvo lugar gracias al aumento en los programas realizados, debido al apoyo a las políticas sociales de la Institución emanadas desde el Gobierno central con la asignación de fondos extrapresupuestarios, por lo que la ejecución superó lo previamente establecido como meta. En este orden, es preciso señalar que el INESPRE, no tuvo contemplada la realización de ferias agropecuarias, pero se llevaron acabo logrando impactar más ciudadanos.</t>
    </r>
  </si>
  <si>
    <t>Ejecución Física Trimestre julio/septiembre 
(C)</t>
  </si>
  <si>
    <t>Ejecución Financiera Trimestre julio/septiembre
 (D)</t>
  </si>
  <si>
    <r>
      <t xml:space="preserve">Logros Alcanzados: </t>
    </r>
    <r>
      <rPr>
        <sz val="12"/>
        <color rgb="FF000000"/>
        <rFont val="Futura PT Book"/>
      </rPr>
      <t xml:space="preserve">Las capacitaciones en los distintos talleres ofrecidos por el INESPRE entre los meses de julio/septiembre beneficiaron un total de 1,048 productores, de los 676 que fueron programados, dichos resultados representan un porcentaje de ejecución del </t>
    </r>
    <r>
      <rPr>
        <sz val="12"/>
        <rFont val="Futura PT Book"/>
      </rPr>
      <t>155%.</t>
    </r>
    <r>
      <rPr>
        <sz val="12"/>
        <color rgb="FF000000"/>
        <rFont val="Futura PT Book"/>
      </rPr>
      <t xml:space="preserve">  </t>
    </r>
  </si>
  <si>
    <t>Entre los meses julio/septiembre del año 2022, el INESPRE logró superar las expectativas de cara a la población, alcanzando una ejecución de 1,089 mercados de Productores, 1,369 Bodegas Móviles y 11 Ferias Agropecuarias para lograr beneficiar en dicho periodo apróximadamente de 4,576,250 ciudadanos.</t>
  </si>
  <si>
    <r>
      <t xml:space="preserve">Causas y justificación del desvío:  </t>
    </r>
    <r>
      <rPr>
        <sz val="12"/>
        <color rgb="FF000000"/>
        <rFont val="Futura PT Book"/>
      </rPr>
      <t xml:space="preserve">Las metas físicas fueron superadas sasfactoriamente debido al incremento de productores participantes en las capacitaciones realizadas, sin incrementar el numero de encuentros por lo que la metas finacieras alcanzaron </t>
    </r>
    <r>
      <rPr>
        <sz val="12"/>
        <color rgb="FFFF0000"/>
        <rFont val="Futura PT Book"/>
      </rPr>
      <t>un 88% de uso de recursos programados.</t>
    </r>
  </si>
  <si>
    <t>- Realizar las modificaciones presupuestarias inmediatamente sean aprobadas 
- Reprogramación oportuna de las metas.
- Comunicación efectiva entre los involucrados en la ejecución de los productos.</t>
  </si>
  <si>
    <t xml:space="preserve"> Posibles modificaciones metas física </t>
  </si>
  <si>
    <t>Informe de evaluación trimestral julio - septiembre 2022 de las metas físicas-financieras</t>
  </si>
  <si>
    <t>Informe de evaluación trimestral julio - septiembre 2023 de las metas físicas - financieras</t>
  </si>
  <si>
    <t>Ejecución Física Trimestre julio / septiembre</t>
  </si>
  <si>
    <t>Ejecución Financiera Trimestre julio / septiembre 
 (D)</t>
  </si>
  <si>
    <r>
      <t xml:space="preserve">Causas y justificación del desvío: </t>
    </r>
    <r>
      <rPr>
        <sz val="12"/>
        <rFont val="Futura PT Book"/>
        <family val="2"/>
      </rPr>
      <t>Este incremento tanto en materia física como financiera se registró debido al apoyo extrapresupuestario recibido, por lo que, la ejecución superó lo previamente establecido como meta, pudiéndose destacar el alto número de ciudadanos beneficiados a través de los distintos canales de comercialización.</t>
    </r>
  </si>
  <si>
    <t>Entre los meses julio - septiembre del 2023, el INESPRE logró superar las expectativas de cara a la población, alcanzando una ejecución de 1,225 mercados de Productores, 1,142 Bodegas Móviles y  13 Ferias Agropecuarias para lograr beneficiar en dicho período a un total de 3,952,500  ciudadanos.</t>
  </si>
  <si>
    <r>
      <t>Logros Alcanzados:</t>
    </r>
    <r>
      <rPr>
        <sz val="12"/>
        <rFont val="Futura PT Book"/>
        <family val="2"/>
      </rPr>
      <t xml:space="preserve"> A través</t>
    </r>
    <r>
      <rPr>
        <b/>
        <sz val="12"/>
        <rFont val="Futura PT Book"/>
        <family val="2"/>
      </rPr>
      <t xml:space="preserve"> </t>
    </r>
    <r>
      <rPr>
        <sz val="12"/>
        <rFont val="Futura PT Book"/>
        <family val="2"/>
      </rPr>
      <t>de las capacitaciones en los distintos talleres ofrecidos por el INESPRE y las afiliaciones realizadas entre los meses de julio - septiembre se beneficiaron un total de 368 productores, alcanzado un 37% de la meta establecida para el trimestre.</t>
    </r>
  </si>
  <si>
    <r>
      <t>Causas y justificación del desvío:</t>
    </r>
    <r>
      <rPr>
        <sz val="12"/>
        <color rgb="FF000000"/>
        <rFont val="Futura PT Book"/>
      </rPr>
      <t xml:space="preserve">  Se presentó una disminución de los participantes en los distintos talleres y la cantidad de productores afiliados.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</si>
</sst>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quot;RD$&quot;* #,##0.00_);_(&quot;RD$&quot;* \(#,##0.00\);_(&quot;RD$&quot;* &quot;-&quot;??_);_(@_)"/>
    <numFmt numFmtId="166" formatCode="[$-10409]#,##0.00;\-#,##0.00"/>
    <numFmt numFmtId="167" formatCode="[$-10409]0.00\ %"/>
    <numFmt numFmtId="168" formatCode="[$-10409]#,##0;\-#,##0"/>
    <numFmt numFmtId="169" formatCode="[$-10409]0\ %"/>
    <numFmt numFmtId="170" formatCode="[$-10409]0.00%"/>
  </numFmts>
  <fonts count="41">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
      <b/>
      <sz val="12"/>
      <color rgb="FF000000"/>
      <name val="Futura PT Book"/>
    </font>
    <font>
      <sz val="12"/>
      <color rgb="FFFF0000"/>
      <name val="Futura PT Book"/>
    </font>
    <font>
      <sz val="12"/>
      <name val="Futura PT Book"/>
    </font>
    <font>
      <sz val="11"/>
      <color rgb="FFFF0000"/>
      <name val="Calibri"/>
      <family val="2"/>
    </font>
    <font>
      <sz val="10"/>
      <color rgb="FF000000"/>
      <name val="Times New Roman"/>
      <family val="1"/>
    </font>
    <font>
      <b/>
      <sz val="12"/>
      <color rgb="FF000000"/>
      <name val="Palatino Linotype"/>
      <family val="1"/>
    </font>
    <font>
      <sz val="7"/>
      <color rgb="FF000000"/>
      <name val="Arial"/>
      <family val="2"/>
    </font>
    <font>
      <b/>
      <sz val="12"/>
      <name val="Futura PT Book"/>
      <family val="2"/>
    </font>
    <font>
      <sz val="11"/>
      <color theme="2" tint="-0.499984740745262"/>
      <name val="Futura PT Book"/>
      <family val="2"/>
    </font>
  </fonts>
  <fills count="7">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s>
  <borders count="104">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right style="thin">
        <color rgb="FFD3D3D3"/>
      </right>
      <top style="thin">
        <color theme="0" tint="-0.249977111117893"/>
      </top>
      <bottom/>
      <diagonal/>
    </border>
    <border>
      <left style="thin">
        <color theme="0" tint="-0.249977111117893"/>
      </left>
      <right style="thin">
        <color rgb="FFD3D3D3"/>
      </right>
      <top style="thin">
        <color theme="0" tint="-0.249977111117893"/>
      </top>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thin">
        <color theme="2"/>
      </left>
      <right/>
      <top style="thin">
        <color theme="2"/>
      </top>
      <bottom style="thin">
        <color theme="0" tint="-0.249977111117893"/>
      </bottom>
      <diagonal/>
    </border>
    <border>
      <left/>
      <right/>
      <top style="thin">
        <color theme="2"/>
      </top>
      <bottom style="thin">
        <color theme="0" tint="-0.249977111117893"/>
      </bottom>
      <diagonal/>
    </border>
    <border>
      <left/>
      <right style="thin">
        <color theme="2"/>
      </right>
      <top style="thin">
        <color theme="2"/>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right style="medium">
        <color indexed="64"/>
      </right>
      <top style="thin">
        <color rgb="FFD3D3D3"/>
      </top>
      <bottom/>
      <diagonal/>
    </border>
    <border>
      <left/>
      <right style="medium">
        <color indexed="64"/>
      </right>
      <top style="thin">
        <color theme="0" tint="-0.249977111117893"/>
      </top>
      <bottom style="thin">
        <color theme="0" tint="-0.249977111117893"/>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thin">
        <color rgb="FFD3D3D3"/>
      </bottom>
      <diagonal/>
    </border>
    <border>
      <left style="thin">
        <color indexed="64"/>
      </left>
      <right style="thin">
        <color rgb="FFD3D3D3"/>
      </right>
      <top style="thin">
        <color rgb="FFD3D3D3"/>
      </top>
      <bottom/>
      <diagonal/>
    </border>
    <border>
      <left style="thin">
        <color indexed="64"/>
      </left>
      <right style="thin">
        <color rgb="FFD3D3D3"/>
      </right>
      <top style="thin">
        <color theme="0" tint="-0.249977111117893"/>
      </top>
      <bottom style="thin">
        <color theme="0" tint="-0.249977111117893"/>
      </bottom>
      <diagonal/>
    </border>
    <border>
      <left style="thin">
        <color indexed="64"/>
      </left>
      <right/>
      <top style="thin">
        <color theme="0" tint="-0.249977111117893"/>
      </top>
      <bottom style="medium">
        <color indexed="64"/>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indexed="64"/>
      </top>
      <bottom/>
      <diagonal/>
    </border>
    <border>
      <left style="thin">
        <color theme="0" tint="-0.34998626667073579"/>
      </left>
      <right style="thin">
        <color theme="0" tint="-0.34998626667073579"/>
      </right>
      <top style="thin">
        <color rgb="FFD3D3D3"/>
      </top>
      <bottom/>
      <diagonal/>
    </border>
    <border>
      <left style="thin">
        <color theme="0" tint="-0.34998626667073579"/>
      </left>
      <right style="thin">
        <color theme="0" tint="-0.34998626667073579"/>
      </right>
      <top style="thin">
        <color rgb="FFD3D3D3"/>
      </top>
      <bottom style="thin">
        <color rgb="FFD3D3D3"/>
      </bottom>
      <diagonal/>
    </border>
    <border>
      <left style="thin">
        <color theme="0" tint="-0.34998626667073579"/>
      </left>
      <right style="thin">
        <color theme="0" tint="-0.34998626667073579"/>
      </right>
      <top style="thin">
        <color theme="0" tint="-0.249977111117893"/>
      </top>
      <bottom/>
      <diagonal/>
    </border>
    <border>
      <left style="thin">
        <color theme="0" tint="-0.34998626667073579"/>
      </left>
      <right style="thin">
        <color theme="0" tint="-0.34998626667073579"/>
      </right>
      <top style="thin">
        <color theme="0" tint="-0.249977111117893"/>
      </top>
      <bottom style="thin">
        <color rgb="FFD3D3D3"/>
      </bottom>
      <diagonal/>
    </border>
    <border>
      <left style="thin">
        <color theme="0" tint="-0.34998626667073579"/>
      </left>
      <right style="thin">
        <color theme="0" tint="-0.34998626667073579"/>
      </right>
      <top/>
      <bottom style="thin">
        <color theme="0" tint="-0.249977111117893"/>
      </bottom>
      <diagonal/>
    </border>
    <border>
      <left style="thin">
        <color theme="0" tint="-0.34998626667073579"/>
      </left>
      <right style="thin">
        <color theme="0" tint="-0.34998626667073579"/>
      </right>
      <top style="thin">
        <color theme="0" tint="-0.249977111117893"/>
      </top>
      <bottom style="thin">
        <color theme="0" tint="-0.249977111117893"/>
      </bottom>
      <diagonal/>
    </border>
    <border>
      <left style="thin">
        <color theme="0" tint="-0.34998626667073579"/>
      </left>
      <right/>
      <top/>
      <bottom/>
      <diagonal/>
    </border>
    <border>
      <left style="thin">
        <color theme="0" tint="-0.34998626667073579"/>
      </left>
      <right/>
      <top/>
      <bottom style="thin">
        <color indexed="64"/>
      </bottom>
      <diagonal/>
    </border>
    <border>
      <left style="thin">
        <color theme="0" tint="-0.34998626667073579"/>
      </left>
      <right/>
      <top style="thin">
        <color indexed="64"/>
      </top>
      <bottom/>
      <diagonal/>
    </border>
    <border>
      <left style="thin">
        <color theme="0" tint="-0.34998626667073579"/>
      </left>
      <right/>
      <top/>
      <bottom style="thin">
        <color theme="0" tint="-0.34998626667073579"/>
      </bottom>
      <diagonal/>
    </border>
    <border>
      <left/>
      <right style="thin">
        <color theme="0" tint="-0.34998626667073579"/>
      </right>
      <top/>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style="thin">
        <color indexed="64"/>
      </top>
      <bottom style="medium">
        <color indexed="64"/>
      </bottom>
      <diagonal/>
    </border>
    <border>
      <left style="thin">
        <color theme="0" tint="-0.34998626667073579"/>
      </left>
      <right style="thin">
        <color theme="0" tint="-0.34998626667073579"/>
      </right>
      <top style="thin">
        <color theme="2"/>
      </top>
      <bottom/>
      <diagonal/>
    </border>
    <border>
      <left/>
      <right style="thin">
        <color theme="0" tint="-0.34998626667073579"/>
      </right>
      <top style="thin">
        <color theme="0" tint="-0.34998626667073579"/>
      </top>
      <bottom/>
      <diagonal/>
    </border>
    <border>
      <left/>
      <right style="thin">
        <color theme="0" tint="-0.34998626667073579"/>
      </right>
      <top style="thin">
        <color indexed="64"/>
      </top>
      <bottom style="medium">
        <color indexed="64"/>
      </bottom>
      <diagonal/>
    </border>
    <border>
      <left/>
      <right/>
      <top style="thin">
        <color indexed="64"/>
      </top>
      <bottom style="medium">
        <color indexed="64"/>
      </bottom>
      <diagonal/>
    </border>
    <border>
      <left style="thin">
        <color theme="0" tint="-0.34998626667073579"/>
      </left>
      <right/>
      <top style="thin">
        <color indexed="64"/>
      </top>
      <bottom style="medium">
        <color indexed="64"/>
      </bottom>
      <diagonal/>
    </border>
    <border>
      <left style="thin">
        <color theme="0" tint="-0.34998626667073579"/>
      </left>
      <right/>
      <top style="thin">
        <color theme="0" tint="-0.249977111117893"/>
      </top>
      <bottom/>
      <diagonal/>
    </border>
    <border>
      <left style="thin">
        <color theme="0" tint="-0.34998626667073579"/>
      </left>
      <right/>
      <top style="thin">
        <color theme="0" tint="-0.249977111117893"/>
      </top>
      <bottom style="thin">
        <color theme="0" tint="-0.249977111117893"/>
      </bottom>
      <diagonal/>
    </border>
    <border>
      <left/>
      <right style="thin">
        <color theme="0" tint="-0.34998626667073579"/>
      </right>
      <top style="thin">
        <color rgb="FFD3D3D3"/>
      </top>
      <bottom/>
      <diagonal/>
    </border>
    <border>
      <left/>
      <right style="thin">
        <color theme="0" tint="-0.34998626667073579"/>
      </right>
      <top style="thin">
        <color theme="0" tint="-0.249977111117893"/>
      </top>
      <bottom/>
      <diagonal/>
    </border>
    <border>
      <left/>
      <right style="thin">
        <color theme="0" tint="-0.34998626667073579"/>
      </right>
      <top/>
      <bottom style="thin">
        <color theme="0" tint="-0.249977111117893"/>
      </bottom>
      <diagonal/>
    </border>
  </borders>
  <cellStyleXfs count="5">
    <xf numFmtId="0" fontId="0" fillId="0" borderId="0"/>
    <xf numFmtId="165" fontId="14" fillId="0" borderId="0" applyFont="0" applyFill="0" applyBorder="0" applyAlignment="0" applyProtection="0"/>
    <xf numFmtId="9" fontId="14" fillId="0" borderId="0" applyFont="0" applyFill="0" applyBorder="0" applyAlignment="0" applyProtection="0"/>
    <xf numFmtId="43" fontId="14" fillId="0" borderId="0" applyFont="0" applyFill="0" applyBorder="0" applyAlignment="0" applyProtection="0"/>
    <xf numFmtId="0" fontId="36" fillId="0" borderId="0"/>
  </cellStyleXfs>
  <cellXfs count="317">
    <xf numFmtId="0" fontId="0" fillId="0" borderId="0" xfId="0"/>
    <xf numFmtId="0" fontId="1" fillId="0" borderId="0" xfId="0" applyFont="1"/>
    <xf numFmtId="0" fontId="1" fillId="0" borderId="6" xfId="0" applyFont="1" applyBorder="1"/>
    <xf numFmtId="0" fontId="1" fillId="0" borderId="7" xfId="0" applyFont="1" applyBorder="1"/>
    <xf numFmtId="0" fontId="1" fillId="0" borderId="8" xfId="0" applyFont="1" applyBorder="1"/>
    <xf numFmtId="0" fontId="1" fillId="0" borderId="9" xfId="0" applyFont="1" applyBorder="1"/>
    <xf numFmtId="0" fontId="1" fillId="0" borderId="10" xfId="0" applyFont="1" applyBorder="1"/>
    <xf numFmtId="0" fontId="1" fillId="0" borderId="11" xfId="0" applyFont="1" applyBorder="1"/>
    <xf numFmtId="0" fontId="13" fillId="0" borderId="0" xfId="0" applyFont="1"/>
    <xf numFmtId="0" fontId="1" fillId="0" borderId="5" xfId="0" applyFont="1" applyBorder="1"/>
    <xf numFmtId="0" fontId="1" fillId="0" borderId="34" xfId="0" applyFont="1" applyBorder="1"/>
    <xf numFmtId="0" fontId="1" fillId="0" borderId="36" xfId="0" applyFont="1" applyBorder="1"/>
    <xf numFmtId="0" fontId="1" fillId="0" borderId="41" xfId="0" applyFont="1" applyBorder="1"/>
    <xf numFmtId="0" fontId="17" fillId="0" borderId="6" xfId="0" applyFont="1" applyBorder="1"/>
    <xf numFmtId="0" fontId="17" fillId="0" borderId="7" xfId="0" applyFont="1" applyBorder="1"/>
    <xf numFmtId="0" fontId="17" fillId="0" borderId="8" xfId="0" applyFont="1" applyBorder="1"/>
    <xf numFmtId="0" fontId="17" fillId="0" borderId="0" xfId="0" applyFont="1"/>
    <xf numFmtId="0" fontId="17" fillId="0" borderId="9" xfId="0" applyFont="1" applyBorder="1"/>
    <xf numFmtId="0" fontId="21" fillId="0" borderId="0" xfId="0" applyFont="1"/>
    <xf numFmtId="0" fontId="21" fillId="0" borderId="9" xfId="0" applyFont="1" applyBorder="1"/>
    <xf numFmtId="0" fontId="18" fillId="0" borderId="0" xfId="0" applyFont="1" applyAlignment="1">
      <alignment vertical="top" wrapText="1" readingOrder="1"/>
    </xf>
    <xf numFmtId="0" fontId="17" fillId="0" borderId="10" xfId="0" applyFont="1" applyBorder="1"/>
    <xf numFmtId="0" fontId="17" fillId="0" borderId="11" xfId="0" applyFont="1" applyBorder="1"/>
    <xf numFmtId="0" fontId="18" fillId="0" borderId="11" xfId="0" applyFont="1" applyBorder="1" applyAlignment="1">
      <alignment vertical="top" wrapText="1" readingOrder="1"/>
    </xf>
    <xf numFmtId="0" fontId="17" fillId="0" borderId="12" xfId="0" applyFont="1" applyBorder="1"/>
    <xf numFmtId="0" fontId="17" fillId="0" borderId="5" xfId="0" applyFont="1" applyBorder="1"/>
    <xf numFmtId="0" fontId="17" fillId="0" borderId="18" xfId="0" applyFont="1" applyBorder="1"/>
    <xf numFmtId="0" fontId="17" fillId="0" borderId="15" xfId="0" applyFont="1" applyBorder="1"/>
    <xf numFmtId="0" fontId="20" fillId="0" borderId="19" xfId="0" applyFont="1" applyBorder="1" applyAlignment="1">
      <alignment vertical="center" wrapText="1" readingOrder="1"/>
    </xf>
    <xf numFmtId="0" fontId="17" fillId="0" borderId="15" xfId="0" applyFont="1" applyBorder="1" applyAlignment="1">
      <alignment vertical="top" wrapText="1"/>
    </xf>
    <xf numFmtId="0" fontId="17" fillId="0" borderId="15" xfId="0" applyFont="1" applyBorder="1" applyAlignment="1">
      <alignment vertical="top" wrapText="1" readingOrder="1"/>
    </xf>
    <xf numFmtId="0" fontId="17" fillId="0" borderId="28" xfId="0" applyFont="1" applyBorder="1"/>
    <xf numFmtId="0" fontId="17" fillId="0" borderId="22" xfId="0" applyFont="1" applyBorder="1"/>
    <xf numFmtId="166" fontId="22" fillId="0" borderId="1" xfId="0" applyNumberFormat="1" applyFont="1" applyBorder="1" applyAlignment="1">
      <alignment vertical="center" wrapText="1" readingOrder="1"/>
    </xf>
    <xf numFmtId="0" fontId="17" fillId="0" borderId="14" xfId="0" applyFont="1" applyBorder="1" applyAlignment="1">
      <alignment vertical="top" wrapText="1"/>
    </xf>
    <xf numFmtId="0" fontId="17" fillId="0" borderId="29" xfId="0" applyFont="1" applyBorder="1"/>
    <xf numFmtId="0" fontId="17" fillId="0" borderId="23" xfId="0" applyFont="1" applyBorder="1"/>
    <xf numFmtId="0" fontId="17" fillId="0" borderId="24" xfId="0" applyFont="1" applyBorder="1"/>
    <xf numFmtId="0" fontId="25" fillId="3" borderId="16" xfId="0" applyFont="1" applyFill="1" applyBorder="1" applyAlignment="1">
      <alignment vertical="center" wrapText="1" readingOrder="1"/>
    </xf>
    <xf numFmtId="0" fontId="26" fillId="3" borderId="40" xfId="0" applyFont="1" applyFill="1" applyBorder="1" applyAlignment="1">
      <alignment horizontal="center" vertical="center" wrapText="1" readingOrder="1"/>
    </xf>
    <xf numFmtId="0" fontId="17" fillId="0" borderId="37" xfId="0" applyFont="1" applyBorder="1"/>
    <xf numFmtId="0" fontId="17" fillId="0" borderId="16" xfId="0" applyFont="1" applyBorder="1" applyAlignment="1">
      <alignment horizontal="center" vertical="center" wrapText="1"/>
    </xf>
    <xf numFmtId="0" fontId="17" fillId="0" borderId="42" xfId="0" applyFont="1" applyBorder="1"/>
    <xf numFmtId="0" fontId="21" fillId="0" borderId="6" xfId="0" applyFont="1" applyBorder="1"/>
    <xf numFmtId="0" fontId="17" fillId="0" borderId="20" xfId="0" applyFont="1" applyBorder="1" applyAlignment="1">
      <alignment vertical="top" wrapText="1"/>
    </xf>
    <xf numFmtId="0" fontId="17" fillId="0" borderId="21" xfId="0" applyFont="1" applyBorder="1" applyAlignment="1">
      <alignment vertical="top" wrapText="1"/>
    </xf>
    <xf numFmtId="0" fontId="21" fillId="0" borderId="11" xfId="0" applyFont="1" applyBorder="1"/>
    <xf numFmtId="0" fontId="17" fillId="0" borderId="31" xfId="0" applyFont="1" applyBorder="1"/>
    <xf numFmtId="0" fontId="17" fillId="0" borderId="46" xfId="0" applyFont="1" applyBorder="1"/>
    <xf numFmtId="0" fontId="17" fillId="0" borderId="47" xfId="0" applyFont="1" applyBorder="1"/>
    <xf numFmtId="0" fontId="17" fillId="0" borderId="49" xfId="0" applyFont="1" applyBorder="1"/>
    <xf numFmtId="0" fontId="17" fillId="0" borderId="50" xfId="0" applyFont="1" applyBorder="1"/>
    <xf numFmtId="0" fontId="17" fillId="0" borderId="52" xfId="0" applyFont="1" applyBorder="1"/>
    <xf numFmtId="0" fontId="17" fillId="0" borderId="57" xfId="0" applyFont="1" applyBorder="1" applyAlignment="1">
      <alignment horizontal="center" vertical="center" wrapText="1"/>
    </xf>
    <xf numFmtId="0" fontId="17" fillId="0" borderId="66" xfId="0" applyFont="1" applyBorder="1"/>
    <xf numFmtId="0" fontId="21" fillId="0" borderId="47" xfId="0" applyFont="1" applyBorder="1"/>
    <xf numFmtId="0" fontId="21" fillId="0" borderId="48" xfId="0" applyFont="1" applyBorder="1"/>
    <xf numFmtId="0" fontId="21" fillId="0" borderId="50" xfId="0" applyFont="1" applyBorder="1"/>
    <xf numFmtId="0" fontId="17" fillId="0" borderId="67" xfId="0" applyFont="1" applyBorder="1"/>
    <xf numFmtId="0" fontId="17" fillId="0" borderId="69" xfId="0" applyFont="1" applyBorder="1"/>
    <xf numFmtId="0" fontId="21" fillId="0" borderId="70" xfId="0" applyFont="1" applyBorder="1"/>
    <xf numFmtId="0" fontId="17" fillId="0" borderId="71" xfId="0" applyFont="1" applyBorder="1"/>
    <xf numFmtId="0" fontId="17" fillId="0" borderId="62" xfId="0" applyFont="1" applyBorder="1"/>
    <xf numFmtId="0" fontId="17" fillId="0" borderId="2" xfId="0" applyFont="1" applyBorder="1" applyAlignment="1">
      <alignment vertical="top" wrapText="1"/>
    </xf>
    <xf numFmtId="0" fontId="17" fillId="0" borderId="51" xfId="0" applyFont="1" applyBorder="1" applyAlignment="1">
      <alignment vertical="top" wrapText="1"/>
    </xf>
    <xf numFmtId="4" fontId="1" fillId="0" borderId="72" xfId="0" applyNumberFormat="1" applyFont="1" applyBorder="1"/>
    <xf numFmtId="0" fontId="31" fillId="0" borderId="72" xfId="0" applyFont="1" applyBorder="1"/>
    <xf numFmtId="0" fontId="17" fillId="0" borderId="73" xfId="0" applyFont="1" applyBorder="1"/>
    <xf numFmtId="0" fontId="17" fillId="0" borderId="74" xfId="0" applyFont="1" applyBorder="1"/>
    <xf numFmtId="0" fontId="31" fillId="0" borderId="0" xfId="0" applyFont="1"/>
    <xf numFmtId="43" fontId="1" fillId="0" borderId="0" xfId="3" applyFont="1" applyFill="1" applyBorder="1"/>
    <xf numFmtId="9" fontId="31" fillId="0" borderId="8" xfId="2" applyFont="1" applyFill="1" applyBorder="1"/>
    <xf numFmtId="0" fontId="1" fillId="0" borderId="0" xfId="0" applyFont="1" applyAlignment="1">
      <alignment horizontal="center" wrapText="1"/>
    </xf>
    <xf numFmtId="4" fontId="1" fillId="0" borderId="0" xfId="0" applyNumberFormat="1" applyFont="1"/>
    <xf numFmtId="43" fontId="1" fillId="0" borderId="0" xfId="0" applyNumberFormat="1" applyFont="1"/>
    <xf numFmtId="43" fontId="35" fillId="0" borderId="0" xfId="3" applyFont="1" applyFill="1" applyBorder="1"/>
    <xf numFmtId="0" fontId="17" fillId="0" borderId="79" xfId="0" applyFont="1" applyBorder="1"/>
    <xf numFmtId="0" fontId="17" fillId="0" borderId="82" xfId="0" applyFont="1" applyBorder="1"/>
    <xf numFmtId="0" fontId="20" fillId="0" borderId="83" xfId="0" applyFont="1" applyBorder="1" applyAlignment="1">
      <alignment vertical="center" wrapText="1" readingOrder="1"/>
    </xf>
    <xf numFmtId="0" fontId="17" fillId="0" borderId="83" xfId="0" applyFont="1" applyBorder="1" applyAlignment="1">
      <alignment vertical="top" wrapText="1"/>
    </xf>
    <xf numFmtId="0" fontId="17" fillId="0" borderId="82" xfId="0" applyFont="1" applyBorder="1" applyAlignment="1">
      <alignment vertical="top" wrapText="1" readingOrder="1"/>
    </xf>
    <xf numFmtId="166" fontId="22" fillId="0" borderId="81" xfId="0" applyNumberFormat="1" applyFont="1" applyBorder="1" applyAlignment="1">
      <alignment vertical="center" wrapText="1" readingOrder="1"/>
    </xf>
    <xf numFmtId="0" fontId="17" fillId="0" borderId="84" xfId="0" applyFont="1" applyBorder="1"/>
    <xf numFmtId="0" fontId="25" fillId="3" borderId="85" xfId="0" applyFont="1" applyFill="1" applyBorder="1" applyAlignment="1">
      <alignment vertical="center" wrapText="1" readingOrder="1"/>
    </xf>
    <xf numFmtId="0" fontId="17" fillId="0" borderId="85" xfId="0" applyFont="1" applyBorder="1"/>
    <xf numFmtId="0" fontId="17" fillId="0" borderId="86" xfId="0" applyFont="1" applyBorder="1"/>
    <xf numFmtId="0" fontId="17" fillId="0" borderId="87" xfId="0" applyFont="1" applyBorder="1"/>
    <xf numFmtId="0" fontId="17" fillId="0" borderId="88" xfId="0" applyFont="1" applyBorder="1"/>
    <xf numFmtId="0" fontId="1" fillId="0" borderId="86" xfId="0" applyFont="1" applyBorder="1"/>
    <xf numFmtId="0" fontId="1" fillId="0" borderId="89" xfId="0" applyFont="1" applyBorder="1"/>
    <xf numFmtId="0" fontId="17" fillId="0" borderId="90" xfId="0" applyFont="1" applyBorder="1"/>
    <xf numFmtId="0" fontId="1" fillId="0" borderId="91" xfId="0" applyFont="1" applyBorder="1"/>
    <xf numFmtId="0" fontId="1" fillId="0" borderId="90" xfId="0" applyFont="1" applyBorder="1"/>
    <xf numFmtId="0" fontId="1" fillId="0" borderId="92" xfId="0" applyFont="1" applyBorder="1"/>
    <xf numFmtId="164" fontId="1" fillId="0" borderId="0" xfId="0" applyNumberFormat="1" applyFont="1"/>
    <xf numFmtId="0" fontId="17" fillId="0" borderId="82" xfId="0" applyFont="1" applyBorder="1" applyAlignment="1">
      <alignment horizontal="center" vertical="center" wrapText="1"/>
    </xf>
    <xf numFmtId="0" fontId="17" fillId="0" borderId="93" xfId="0" applyFont="1" applyBorder="1" applyAlignment="1">
      <alignment horizontal="center" vertical="center" wrapText="1"/>
    </xf>
    <xf numFmtId="0" fontId="17" fillId="0" borderId="82" xfId="0" applyFont="1" applyBorder="1" applyAlignment="1">
      <alignment vertical="top" wrapText="1"/>
    </xf>
    <xf numFmtId="4" fontId="1" fillId="0" borderId="0" xfId="2" applyNumberFormat="1" applyFont="1" applyFill="1" applyBorder="1"/>
    <xf numFmtId="0" fontId="35" fillId="0" borderId="0" xfId="0" applyFont="1"/>
    <xf numFmtId="43" fontId="35" fillId="0" borderId="0" xfId="0" applyNumberFormat="1" applyFont="1"/>
    <xf numFmtId="43" fontId="35" fillId="0" borderId="0" xfId="3" applyFont="1"/>
    <xf numFmtId="0" fontId="17" fillId="0" borderId="95" xfId="0" applyFont="1" applyBorder="1"/>
    <xf numFmtId="3" fontId="40" fillId="0" borderId="82" xfId="1" applyNumberFormat="1" applyFont="1" applyFill="1" applyBorder="1" applyAlignment="1">
      <alignment vertical="center" wrapText="1"/>
    </xf>
    <xf numFmtId="0" fontId="17" fillId="0" borderId="78" xfId="0" applyFont="1" applyBorder="1"/>
    <xf numFmtId="0" fontId="17" fillId="0" borderId="81" xfId="0" applyFont="1" applyBorder="1" applyAlignment="1">
      <alignment vertical="top" wrapText="1"/>
    </xf>
    <xf numFmtId="0" fontId="26" fillId="3" borderId="78" xfId="0" applyFont="1" applyFill="1" applyBorder="1" applyAlignment="1">
      <alignment horizontal="center" vertical="center" wrapText="1" readingOrder="1"/>
    </xf>
    <xf numFmtId="3" fontId="22" fillId="0" borderId="82" xfId="1" applyNumberFormat="1" applyFont="1" applyFill="1" applyBorder="1" applyAlignment="1">
      <alignment horizontal="center" vertical="center" wrapText="1" readingOrder="1"/>
    </xf>
    <xf numFmtId="0" fontId="21" fillId="0" borderId="90" xfId="0" applyFont="1" applyBorder="1"/>
    <xf numFmtId="0" fontId="17" fillId="0" borderId="99" xfId="0" applyFont="1" applyBorder="1"/>
    <xf numFmtId="0" fontId="17" fillId="0" borderId="100" xfId="0" applyFont="1" applyBorder="1"/>
    <xf numFmtId="3" fontId="37" fillId="0" borderId="0" xfId="0" applyNumberFormat="1" applyFont="1" applyAlignment="1">
      <alignment horizontal="center" vertical="center"/>
    </xf>
    <xf numFmtId="4" fontId="38" fillId="0" borderId="0" xfId="0" applyNumberFormat="1" applyFont="1"/>
    <xf numFmtId="0" fontId="17" fillId="0" borderId="103" xfId="0" applyFont="1" applyBorder="1"/>
    <xf numFmtId="0" fontId="11" fillId="5" borderId="5" xfId="0"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Font="1" applyBorder="1" applyAlignment="1">
      <alignment vertical="center" wrapText="1" readingOrder="1"/>
    </xf>
    <xf numFmtId="0" fontId="1" fillId="0" borderId="0" xfId="0" applyFont="1" applyAlignment="1">
      <alignment vertical="center"/>
    </xf>
    <xf numFmtId="0" fontId="3" fillId="0" borderId="0" xfId="0" applyFont="1" applyAlignment="1">
      <alignment vertical="top" wrapText="1" readingOrder="1"/>
    </xf>
    <xf numFmtId="0" fontId="1" fillId="0" borderId="0" xfId="0" applyFont="1"/>
    <xf numFmtId="0" fontId="3" fillId="0" borderId="0" xfId="0" applyFont="1" applyAlignment="1">
      <alignment horizontal="justify" vertical="top" wrapText="1" readingOrder="1"/>
    </xf>
    <xf numFmtId="0" fontId="1" fillId="0" borderId="0" xfId="0" applyFont="1" applyAlignment="1">
      <alignment horizontal="justify"/>
    </xf>
    <xf numFmtId="0" fontId="4" fillId="2" borderId="0" xfId="0" applyFont="1" applyFill="1" applyAlignment="1">
      <alignment vertical="top" wrapText="1" readingOrder="1"/>
    </xf>
    <xf numFmtId="0" fontId="2" fillId="0" borderId="0" xfId="0" applyFont="1" applyAlignment="1">
      <alignment vertical="top" wrapText="1" readingOrder="1"/>
    </xf>
    <xf numFmtId="0" fontId="3" fillId="0" borderId="8" xfId="0" applyFont="1" applyBorder="1" applyAlignment="1">
      <alignment horizontal="justify" vertical="top" wrapText="1" readingOrder="1"/>
    </xf>
    <xf numFmtId="0" fontId="6" fillId="0" borderId="1" xfId="0" applyFont="1" applyBorder="1" applyAlignment="1">
      <alignment horizontal="center" vertical="center" wrapText="1" readingOrder="1"/>
    </xf>
    <xf numFmtId="0" fontId="1" fillId="0" borderId="2" xfId="0" applyFont="1" applyBorder="1" applyAlignment="1">
      <alignment vertical="top" wrapText="1"/>
    </xf>
    <xf numFmtId="0" fontId="1" fillId="0" borderId="3" xfId="0" applyFont="1" applyBorder="1" applyAlignment="1">
      <alignment vertical="top" wrapText="1"/>
    </xf>
    <xf numFmtId="0" fontId="5" fillId="0" borderId="1" xfId="0" applyFont="1" applyBorder="1" applyAlignment="1">
      <alignment horizontal="center" vertical="top" wrapText="1" readingOrder="1"/>
    </xf>
    <xf numFmtId="166" fontId="7" fillId="0" borderId="1" xfId="0" applyNumberFormat="1" applyFont="1" applyBorder="1" applyAlignment="1">
      <alignment horizontal="center" vertical="center" wrapText="1" readingOrder="1"/>
    </xf>
    <xf numFmtId="167" fontId="7" fillId="0" borderId="1" xfId="0" applyNumberFormat="1" applyFont="1" applyBorder="1" applyAlignment="1">
      <alignment horizontal="center" vertical="center" wrapText="1" readingOrder="1"/>
    </xf>
    <xf numFmtId="0" fontId="5" fillId="2" borderId="1" xfId="0" applyFont="1" applyFill="1" applyBorder="1" applyAlignment="1">
      <alignment horizontal="center" vertical="top" wrapText="1" readingOrder="1"/>
    </xf>
    <xf numFmtId="0" fontId="9" fillId="3" borderId="1"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2" xfId="0" applyFont="1" applyFill="1" applyBorder="1" applyAlignment="1">
      <alignment horizontal="center" vertical="center" wrapText="1" readingOrder="1"/>
    </xf>
    <xf numFmtId="0" fontId="9" fillId="3" borderId="3" xfId="0" applyFont="1" applyFill="1" applyBorder="1" applyAlignment="1">
      <alignment horizontal="center" vertical="center" wrapText="1" readingOrder="1"/>
    </xf>
    <xf numFmtId="0" fontId="8" fillId="3" borderId="1" xfId="0" applyFont="1" applyFill="1" applyBorder="1" applyAlignment="1">
      <alignment horizontal="center" vertical="center" wrapText="1" readingOrder="1"/>
    </xf>
    <xf numFmtId="0" fontId="8" fillId="3" borderId="4" xfId="0" applyFont="1" applyFill="1" applyBorder="1" applyAlignment="1">
      <alignment horizontal="center" vertical="center" wrapText="1" readingOrder="1"/>
    </xf>
    <xf numFmtId="0" fontId="8" fillId="3" borderId="2" xfId="0" applyFont="1" applyFill="1" applyBorder="1" applyAlignment="1">
      <alignment horizontal="center" vertical="center" wrapText="1" readingOrder="1"/>
    </xf>
    <xf numFmtId="0" fontId="8" fillId="3" borderId="3" xfId="0" applyFont="1" applyFill="1" applyBorder="1" applyAlignment="1">
      <alignment horizontal="center" vertical="center" wrapText="1" readingOrder="1"/>
    </xf>
    <xf numFmtId="0" fontId="10" fillId="0" borderId="1" xfId="0" applyFont="1" applyBorder="1" applyAlignment="1">
      <alignment horizontal="left" vertical="center" wrapText="1" readingOrder="1"/>
    </xf>
    <xf numFmtId="0" fontId="10" fillId="0" borderId="4" xfId="0" applyFont="1" applyBorder="1" applyAlignment="1">
      <alignment horizontal="left" vertical="center" wrapText="1" readingOrder="1"/>
    </xf>
    <xf numFmtId="0" fontId="10" fillId="0" borderId="2" xfId="0" applyFont="1" applyBorder="1" applyAlignment="1">
      <alignment horizontal="left" vertical="center" wrapText="1" readingOrder="1"/>
    </xf>
    <xf numFmtId="0" fontId="10" fillId="0" borderId="3" xfId="0" applyFont="1" applyBorder="1" applyAlignment="1">
      <alignment horizontal="left" vertical="center" wrapText="1" readingOrder="1"/>
    </xf>
    <xf numFmtId="168" fontId="10" fillId="0" borderId="1" xfId="0" applyNumberFormat="1" applyFont="1" applyBorder="1" applyAlignment="1">
      <alignment horizontal="center" vertical="center" wrapText="1" readingOrder="1"/>
    </xf>
    <xf numFmtId="168" fontId="1" fillId="0" borderId="3" xfId="0" applyNumberFormat="1" applyFont="1" applyBorder="1" applyAlignment="1">
      <alignment vertical="top" wrapText="1"/>
    </xf>
    <xf numFmtId="168" fontId="10" fillId="0" borderId="4" xfId="0" applyNumberFormat="1" applyFont="1" applyBorder="1" applyAlignment="1">
      <alignment horizontal="center" vertical="center" wrapText="1" readingOrder="1"/>
    </xf>
    <xf numFmtId="168" fontId="10" fillId="0" borderId="3" xfId="0" applyNumberFormat="1" applyFont="1" applyBorder="1" applyAlignment="1">
      <alignment horizontal="center" vertical="center" wrapText="1" readingOrder="1"/>
    </xf>
    <xf numFmtId="169" fontId="10" fillId="0" borderId="1" xfId="0" applyNumberFormat="1" applyFont="1" applyBorder="1" applyAlignment="1">
      <alignment horizontal="center" vertical="center" wrapText="1" readingOrder="1"/>
    </xf>
    <xf numFmtId="169" fontId="1" fillId="0" borderId="2" xfId="0" applyNumberFormat="1" applyFont="1" applyBorder="1" applyAlignment="1">
      <alignment vertical="top" wrapText="1"/>
    </xf>
    <xf numFmtId="169" fontId="1" fillId="0" borderId="3" xfId="0" applyNumberFormat="1" applyFont="1" applyBorder="1" applyAlignment="1">
      <alignment vertical="top" wrapText="1"/>
    </xf>
    <xf numFmtId="170" fontId="10" fillId="0" borderId="1" xfId="0" applyNumberFormat="1" applyFont="1" applyBorder="1" applyAlignment="1">
      <alignment horizontal="center" vertical="center" wrapText="1" readingOrder="1"/>
    </xf>
    <xf numFmtId="167" fontId="10" fillId="0" borderId="1" xfId="0" applyNumberFormat="1" applyFont="1" applyBorder="1" applyAlignment="1">
      <alignment horizontal="center" vertical="center" wrapText="1" readingOrder="1"/>
    </xf>
    <xf numFmtId="0" fontId="2" fillId="4" borderId="0" xfId="0" applyFont="1" applyFill="1" applyAlignment="1">
      <alignment vertical="top" wrapText="1" readingOrder="1"/>
    </xf>
    <xf numFmtId="0" fontId="1" fillId="0" borderId="9" xfId="0" applyFont="1" applyBorder="1"/>
    <xf numFmtId="0" fontId="1" fillId="0" borderId="9" xfId="0" applyFont="1" applyBorder="1" applyAlignment="1">
      <alignment horizontal="justify"/>
    </xf>
    <xf numFmtId="0" fontId="3" fillId="0" borderId="11" xfId="0" applyFont="1" applyBorder="1" applyAlignment="1">
      <alignment horizontal="justify" vertical="top" wrapText="1" readingOrder="1"/>
    </xf>
    <xf numFmtId="0" fontId="1" fillId="0" borderId="11" xfId="0" applyFont="1" applyBorder="1" applyAlignment="1">
      <alignment horizontal="justify"/>
    </xf>
    <xf numFmtId="0" fontId="1" fillId="0" borderId="12" xfId="0" applyFont="1" applyBorder="1" applyAlignment="1">
      <alignment horizontal="justify"/>
    </xf>
    <xf numFmtId="0" fontId="20" fillId="2" borderId="0" xfId="0" applyFont="1" applyFill="1" applyAlignment="1">
      <alignment vertical="top" wrapText="1" readingOrder="1"/>
    </xf>
    <xf numFmtId="0" fontId="17" fillId="0" borderId="0" xfId="0" applyFont="1"/>
    <xf numFmtId="0" fontId="18" fillId="0" borderId="0" xfId="0" applyFont="1" applyAlignment="1">
      <alignment horizontal="left" vertical="top" wrapText="1" readingOrder="1"/>
    </xf>
    <xf numFmtId="0" fontId="20" fillId="2" borderId="47" xfId="0" applyFont="1" applyFill="1" applyBorder="1" applyAlignment="1">
      <alignment vertical="top" wrapText="1" readingOrder="1"/>
    </xf>
    <xf numFmtId="0" fontId="17" fillId="0" borderId="47" xfId="0" applyFont="1" applyBorder="1"/>
    <xf numFmtId="0" fontId="17" fillId="0" borderId="48" xfId="0" applyFont="1" applyBorder="1"/>
    <xf numFmtId="0" fontId="18" fillId="0" borderId="9" xfId="0" applyFont="1" applyBorder="1" applyAlignment="1">
      <alignment horizontal="left" vertical="top" wrapText="1" readingOrder="1"/>
    </xf>
    <xf numFmtId="0" fontId="18" fillId="0" borderId="11" xfId="0" applyFont="1" applyBorder="1" applyAlignment="1">
      <alignment horizontal="left" vertical="top" wrapText="1" readingOrder="1"/>
    </xf>
    <xf numFmtId="0" fontId="18" fillId="0" borderId="8" xfId="0" applyFont="1" applyBorder="1" applyAlignment="1">
      <alignment horizontal="left" vertical="top" wrapText="1" readingOrder="1"/>
    </xf>
    <xf numFmtId="0" fontId="15" fillId="5" borderId="5" xfId="0"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Font="1" applyBorder="1" applyAlignment="1">
      <alignment horizontal="left" vertical="center" wrapText="1" readingOrder="1"/>
    </xf>
    <xf numFmtId="0" fontId="18" fillId="0" borderId="0" xfId="0" applyFont="1" applyAlignment="1">
      <alignment horizontal="left" vertical="center" wrapText="1" readingOrder="1"/>
    </xf>
    <xf numFmtId="0" fontId="20" fillId="0" borderId="17" xfId="0" applyFont="1" applyBorder="1" applyAlignment="1">
      <alignment horizontal="center" vertical="top" wrapText="1" readingOrder="1"/>
    </xf>
    <xf numFmtId="0" fontId="17" fillId="0" borderId="13" xfId="0" applyFont="1" applyBorder="1" applyAlignment="1">
      <alignment vertical="top" wrapText="1"/>
    </xf>
    <xf numFmtId="0" fontId="17" fillId="0" borderId="51" xfId="0" applyFont="1" applyBorder="1" applyAlignment="1">
      <alignment vertical="top" wrapText="1"/>
    </xf>
    <xf numFmtId="0" fontId="23" fillId="2" borderId="75" xfId="0" applyFont="1" applyFill="1" applyBorder="1" applyAlignment="1">
      <alignment horizontal="center" vertical="top" wrapText="1" readingOrder="1"/>
    </xf>
    <xf numFmtId="0" fontId="17" fillId="0" borderId="2" xfId="0" applyFont="1" applyBorder="1" applyAlignment="1">
      <alignment vertical="top" wrapText="1"/>
    </xf>
    <xf numFmtId="0" fontId="24" fillId="3" borderId="76" xfId="0" applyFont="1" applyFill="1" applyBorder="1" applyAlignment="1">
      <alignment horizontal="center" vertical="center" wrapText="1" readingOrder="1"/>
    </xf>
    <xf numFmtId="0" fontId="17" fillId="0" borderId="31" xfId="0" applyFont="1" applyBorder="1" applyAlignment="1">
      <alignment vertical="top" wrapText="1"/>
    </xf>
    <xf numFmtId="0" fontId="17" fillId="0" borderId="33" xfId="0" applyFont="1" applyBorder="1" applyAlignment="1">
      <alignment vertical="top" wrapText="1"/>
    </xf>
    <xf numFmtId="0" fontId="25" fillId="3" borderId="30" xfId="0" applyFont="1" applyFill="1" applyBorder="1" applyAlignment="1">
      <alignment horizontal="center" vertical="center" wrapText="1" readingOrder="1"/>
    </xf>
    <xf numFmtId="0" fontId="25" fillId="3" borderId="32" xfId="0" applyFont="1" applyFill="1" applyBorder="1" applyAlignment="1">
      <alignment horizontal="center" vertical="center" wrapText="1" readingOrder="1"/>
    </xf>
    <xf numFmtId="0" fontId="20" fillId="0" borderId="15" xfId="0" applyFont="1" applyBorder="1" applyAlignment="1">
      <alignment horizontal="center" vertical="center" wrapText="1" readingOrder="1"/>
    </xf>
    <xf numFmtId="0" fontId="20" fillId="0" borderId="20" xfId="0" applyFont="1" applyBorder="1" applyAlignment="1">
      <alignment horizontal="center" vertical="center" wrapText="1" readingOrder="1"/>
    </xf>
    <xf numFmtId="0" fontId="20" fillId="0" borderId="18" xfId="0" applyFont="1" applyBorder="1" applyAlignment="1">
      <alignment horizontal="center" vertical="center" wrapText="1" readingOrder="1"/>
    </xf>
    <xf numFmtId="0" fontId="20" fillId="0" borderId="26" xfId="0" applyFont="1" applyBorder="1" applyAlignment="1">
      <alignment horizontal="center" vertical="center" wrapText="1" readingOrder="1"/>
    </xf>
    <xf numFmtId="166" fontId="22" fillId="0" borderId="20" xfId="0" applyNumberFormat="1" applyFont="1" applyBorder="1" applyAlignment="1">
      <alignment horizontal="center" vertical="center" wrapText="1" readingOrder="1"/>
    </xf>
    <xf numFmtId="0" fontId="20" fillId="0" borderId="27" xfId="0" applyFont="1" applyBorder="1" applyAlignment="1">
      <alignment horizontal="center" vertical="center" wrapText="1" readingOrder="1"/>
    </xf>
    <xf numFmtId="166" fontId="30" fillId="0" borderId="20" xfId="0" applyNumberFormat="1" applyFont="1" applyBorder="1" applyAlignment="1">
      <alignment horizontal="center" vertical="center" wrapText="1" readingOrder="1"/>
    </xf>
    <xf numFmtId="166" fontId="22" fillId="0" borderId="1" xfId="0" applyNumberFormat="1" applyFont="1" applyBorder="1" applyAlignment="1">
      <alignment horizontal="center" vertical="center" wrapText="1" readingOrder="1"/>
    </xf>
    <xf numFmtId="0" fontId="25" fillId="3" borderId="1" xfId="0"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5" xfId="2" applyFont="1" applyFill="1" applyBorder="1" applyAlignment="1">
      <alignment horizontal="center" vertical="center" wrapText="1" readingOrder="1"/>
    </xf>
    <xf numFmtId="49" fontId="19" fillId="0" borderId="62" xfId="0" quotePrefix="1" applyNumberFormat="1" applyFont="1" applyBorder="1" applyAlignment="1">
      <alignment horizontal="justify" vertical="top" wrapText="1" readingOrder="1"/>
    </xf>
    <xf numFmtId="49" fontId="21" fillId="0" borderId="62" xfId="0" applyNumberFormat="1" applyFont="1" applyBorder="1" applyAlignment="1">
      <alignment horizontal="justify"/>
    </xf>
    <xf numFmtId="49" fontId="21" fillId="0" borderId="65" xfId="0" applyNumberFormat="1" applyFont="1" applyBorder="1" applyAlignment="1">
      <alignment horizontal="justify"/>
    </xf>
    <xf numFmtId="0" fontId="20" fillId="2" borderId="49" xfId="0" applyFont="1" applyFill="1" applyBorder="1" applyAlignment="1">
      <alignment vertical="top" wrapText="1" readingOrder="1"/>
    </xf>
    <xf numFmtId="0" fontId="28" fillId="0" borderId="0" xfId="0" applyFont="1" applyAlignment="1">
      <alignment horizontal="left" vertical="top" wrapText="1" readingOrder="1"/>
    </xf>
    <xf numFmtId="0" fontId="28" fillId="0" borderId="50" xfId="0" applyFont="1" applyBorder="1" applyAlignment="1">
      <alignment horizontal="left" vertical="top" wrapText="1" readingOrder="1"/>
    </xf>
    <xf numFmtId="165" fontId="22" fillId="0" borderId="36" xfId="1" applyFont="1" applyFill="1" applyBorder="1" applyAlignment="1">
      <alignment horizontal="center" vertical="center" wrapText="1" readingOrder="1"/>
    </xf>
    <xf numFmtId="165" fontId="22" fillId="0" borderId="31" xfId="1" applyFont="1" applyFill="1" applyBorder="1" applyAlignment="1">
      <alignment horizontal="center" vertical="center" wrapText="1" readingOrder="1"/>
    </xf>
    <xf numFmtId="165" fontId="22" fillId="0" borderId="33" xfId="1" applyFont="1" applyFill="1" applyBorder="1" applyAlignment="1">
      <alignment horizontal="center" vertical="center" wrapText="1" readingOrder="1"/>
    </xf>
    <xf numFmtId="0" fontId="19" fillId="0" borderId="0" xfId="0" applyFont="1" applyAlignment="1">
      <alignment horizontal="justify" vertical="top" wrapText="1" readingOrder="1"/>
    </xf>
    <xf numFmtId="0" fontId="21" fillId="0" borderId="0" xfId="0" applyFont="1" applyAlignment="1">
      <alignment horizontal="justify"/>
    </xf>
    <xf numFmtId="0" fontId="21" fillId="0" borderId="50" xfId="0" applyFont="1" applyBorder="1" applyAlignment="1">
      <alignment horizontal="justify"/>
    </xf>
    <xf numFmtId="170" fontId="22" fillId="0" borderId="64" xfId="0" applyNumberFormat="1" applyFont="1" applyBorder="1" applyAlignment="1">
      <alignment horizontal="center" vertical="center" wrapText="1" readingOrder="1"/>
    </xf>
    <xf numFmtId="0" fontId="17" fillId="0" borderId="62" xfId="0" applyFont="1" applyBorder="1" applyAlignment="1">
      <alignment vertical="top" wrapText="1"/>
    </xf>
    <xf numFmtId="0" fontId="17" fillId="0" borderId="65" xfId="0" applyFont="1" applyBorder="1" applyAlignment="1">
      <alignment vertical="top" wrapText="1"/>
    </xf>
    <xf numFmtId="0" fontId="20" fillId="2" borderId="8" xfId="0" applyFont="1" applyFill="1" applyBorder="1" applyAlignment="1">
      <alignment vertical="top" wrapText="1" readingOrder="1"/>
    </xf>
    <xf numFmtId="0" fontId="18" fillId="4" borderId="47" xfId="0" applyFont="1" applyFill="1" applyBorder="1" applyAlignment="1">
      <alignment horizontal="left" vertical="top" wrapText="1" readingOrder="1"/>
    </xf>
    <xf numFmtId="0" fontId="18" fillId="0" borderId="11" xfId="0" applyFont="1" applyBorder="1" applyAlignment="1">
      <alignment vertical="top" wrapText="1" readingOrder="1"/>
    </xf>
    <xf numFmtId="0" fontId="21" fillId="0" borderId="11" xfId="0" applyFont="1" applyBorder="1"/>
    <xf numFmtId="0" fontId="21" fillId="0" borderId="68" xfId="0" applyFont="1" applyBorder="1"/>
    <xf numFmtId="0" fontId="18" fillId="0" borderId="0" xfId="0" applyFont="1" applyAlignment="1">
      <alignment vertical="top" wrapText="1" readingOrder="1"/>
    </xf>
    <xf numFmtId="0" fontId="21" fillId="0" borderId="0" xfId="0" applyFont="1" applyAlignment="1">
      <alignment wrapText="1"/>
    </xf>
    <xf numFmtId="0" fontId="26" fillId="3" borderId="76" xfId="0" applyFont="1" applyFill="1" applyBorder="1" applyAlignment="1">
      <alignment horizontal="center" vertical="center" wrapText="1" readingOrder="1"/>
    </xf>
    <xf numFmtId="0" fontId="27" fillId="0" borderId="31" xfId="0" applyFont="1" applyBorder="1" applyAlignment="1">
      <alignment vertical="top" wrapText="1"/>
    </xf>
    <xf numFmtId="0" fontId="27" fillId="0" borderId="33" xfId="0" applyFont="1" applyBorder="1" applyAlignment="1">
      <alignment vertical="top" wrapText="1"/>
    </xf>
    <xf numFmtId="0" fontId="26" fillId="3" borderId="35" xfId="0" applyFont="1" applyFill="1" applyBorder="1" applyAlignment="1">
      <alignment horizontal="center" vertical="center" wrapText="1" readingOrder="1"/>
    </xf>
    <xf numFmtId="0" fontId="27" fillId="0" borderId="0" xfId="0" applyFont="1" applyAlignment="1">
      <alignment vertical="top" wrapText="1"/>
    </xf>
    <xf numFmtId="0" fontId="26" fillId="3" borderId="39" xfId="0" applyFont="1" applyFill="1" applyBorder="1" applyAlignment="1">
      <alignment horizontal="center" vertical="center" wrapText="1" readingOrder="1"/>
    </xf>
    <xf numFmtId="0" fontId="27" fillId="0" borderId="26" xfId="0" applyFont="1" applyBorder="1" applyAlignment="1">
      <alignment vertical="top" wrapText="1"/>
    </xf>
    <xf numFmtId="0" fontId="26" fillId="3" borderId="15" xfId="0" applyFont="1" applyFill="1" applyBorder="1" applyAlignment="1">
      <alignment horizontal="center" vertical="center" wrapText="1" readingOrder="1"/>
    </xf>
    <xf numFmtId="0" fontId="26" fillId="3" borderId="26" xfId="0" applyFont="1" applyFill="1" applyBorder="1" applyAlignment="1">
      <alignment horizontal="center" vertical="center" wrapText="1" readingOrder="1"/>
    </xf>
    <xf numFmtId="0" fontId="26" fillId="3" borderId="38" xfId="0" applyFont="1" applyFill="1" applyBorder="1" applyAlignment="1">
      <alignment horizontal="center" vertical="center" wrapText="1" readingOrder="1"/>
    </xf>
    <xf numFmtId="0" fontId="27" fillId="0" borderId="15" xfId="0" applyFont="1" applyBorder="1" applyAlignment="1">
      <alignment vertical="top" wrapText="1"/>
    </xf>
    <xf numFmtId="0" fontId="26" fillId="3" borderId="36" xfId="0" applyFont="1" applyFill="1" applyBorder="1" applyAlignment="1">
      <alignment horizontal="center" vertical="center" wrapText="1" readingOrder="1"/>
    </xf>
    <xf numFmtId="0" fontId="26" fillId="3" borderId="31" xfId="0" applyFont="1" applyFill="1" applyBorder="1" applyAlignment="1">
      <alignment horizontal="center" vertical="center" wrapText="1" readingOrder="1"/>
    </xf>
    <xf numFmtId="0" fontId="26" fillId="3" borderId="33" xfId="0" applyFont="1" applyFill="1" applyBorder="1" applyAlignment="1">
      <alignment horizontal="center" vertical="center" wrapText="1" readingOrder="1"/>
    </xf>
    <xf numFmtId="0" fontId="18" fillId="4" borderId="0" xfId="0" applyFont="1" applyFill="1" applyAlignment="1">
      <alignment horizontal="left" vertical="top" wrapText="1" readingOrder="1"/>
    </xf>
    <xf numFmtId="0" fontId="17" fillId="0" borderId="30" xfId="0" applyFont="1" applyBorder="1" applyAlignment="1">
      <alignment vertical="top" wrapText="1"/>
    </xf>
    <xf numFmtId="0" fontId="17" fillId="0" borderId="3" xfId="0" applyFont="1" applyBorder="1" applyAlignment="1">
      <alignment vertical="top" wrapText="1"/>
    </xf>
    <xf numFmtId="165" fontId="22" fillId="0" borderId="59" xfId="1" applyFont="1" applyFill="1" applyBorder="1" applyAlignment="1">
      <alignment horizontal="center" vertical="center" wrapText="1" readingOrder="1"/>
    </xf>
    <xf numFmtId="165" fontId="22" fillId="0" borderId="55" xfId="1" applyFont="1" applyFill="1" applyBorder="1" applyAlignment="1">
      <alignment horizontal="center" vertical="center" wrapText="1" readingOrder="1"/>
    </xf>
    <xf numFmtId="165" fontId="22" fillId="0" borderId="56"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22" fillId="0" borderId="56" xfId="1" applyNumberFormat="1" applyFont="1" applyFill="1" applyBorder="1" applyAlignment="1">
      <alignment horizontal="center" vertical="center" wrapText="1" readingOrder="1"/>
    </xf>
    <xf numFmtId="165" fontId="22" fillId="0" borderId="60" xfId="1" applyFont="1" applyFill="1" applyBorder="1" applyAlignment="1">
      <alignment horizontal="center" vertical="center" wrapText="1" readingOrder="1"/>
    </xf>
    <xf numFmtId="169" fontId="22" fillId="0" borderId="61" xfId="0" applyNumberFormat="1" applyFont="1" applyBorder="1" applyAlignment="1">
      <alignment horizontal="center" vertical="center" wrapText="1" readingOrder="1"/>
    </xf>
    <xf numFmtId="169" fontId="17" fillId="0" borderId="62" xfId="0" applyNumberFormat="1" applyFont="1" applyBorder="1" applyAlignment="1">
      <alignment vertical="top" wrapText="1"/>
    </xf>
    <xf numFmtId="169" fontId="17" fillId="0" borderId="63" xfId="0" applyNumberFormat="1" applyFont="1" applyBorder="1" applyAlignment="1">
      <alignment vertical="top" wrapText="1"/>
    </xf>
    <xf numFmtId="0" fontId="27" fillId="0" borderId="13" xfId="0" applyFont="1" applyBorder="1" applyAlignment="1">
      <alignment vertical="top" wrapText="1"/>
    </xf>
    <xf numFmtId="0" fontId="27" fillId="0" borderId="53" xfId="0" applyFont="1" applyBorder="1" applyAlignment="1">
      <alignment vertical="top" wrapText="1"/>
    </xf>
    <xf numFmtId="0" fontId="30" fillId="0" borderId="37" xfId="0" applyFont="1" applyBorder="1" applyAlignment="1">
      <alignment horizontal="center" vertical="center" wrapText="1" readingOrder="1"/>
    </xf>
    <xf numFmtId="0" fontId="17" fillId="0" borderId="31" xfId="0" applyFont="1" applyBorder="1" applyAlignment="1">
      <alignment horizontal="center" vertical="top" wrapText="1" readingOrder="1"/>
    </xf>
    <xf numFmtId="0" fontId="17" fillId="0" borderId="33" xfId="0" applyFont="1" applyBorder="1" applyAlignment="1">
      <alignment horizontal="center" vertical="top" wrapText="1" readingOrder="1"/>
    </xf>
    <xf numFmtId="3" fontId="22" fillId="0" borderId="32" xfId="1" applyNumberFormat="1" applyFont="1" applyFill="1" applyBorder="1" applyAlignment="1">
      <alignment horizontal="center" vertical="center" wrapText="1" readingOrder="1"/>
    </xf>
    <xf numFmtId="3" fontId="17" fillId="0" borderId="31" xfId="1" applyNumberFormat="1" applyFont="1" applyFill="1" applyBorder="1" applyAlignment="1">
      <alignment vertical="top" wrapText="1"/>
    </xf>
    <xf numFmtId="170" fontId="22" fillId="0" borderId="30" xfId="0" applyNumberFormat="1" applyFont="1" applyBorder="1" applyAlignment="1">
      <alignment horizontal="center" vertical="center" wrapText="1" readingOrder="1"/>
    </xf>
    <xf numFmtId="0" fontId="17" fillId="0" borderId="54" xfId="0" applyFont="1" applyBorder="1" applyAlignment="1">
      <alignment vertical="top" wrapText="1"/>
    </xf>
    <xf numFmtId="0" fontId="30" fillId="0" borderId="77" xfId="0" applyFont="1" applyBorder="1" applyAlignment="1">
      <alignment horizontal="center" vertical="center" wrapText="1" readingOrder="1"/>
    </xf>
    <xf numFmtId="0" fontId="17" fillId="0" borderId="55" xfId="0" applyFont="1" applyBorder="1" applyAlignment="1">
      <alignment horizontal="center" vertical="top" wrapText="1" readingOrder="1"/>
    </xf>
    <xf numFmtId="0" fontId="17" fillId="0" borderId="56" xfId="0" applyFont="1" applyBorder="1" applyAlignment="1">
      <alignment horizontal="center" vertical="top" wrapText="1" readingOrder="1"/>
    </xf>
    <xf numFmtId="3" fontId="22" fillId="0" borderId="58" xfId="1" applyNumberFormat="1" applyFont="1" applyFill="1" applyBorder="1" applyAlignment="1">
      <alignment horizontal="center" vertical="center" wrapText="1" readingOrder="1"/>
    </xf>
    <xf numFmtId="3" fontId="17" fillId="0" borderId="55" xfId="1" applyNumberFormat="1" applyFont="1" applyFill="1" applyBorder="1" applyAlignment="1">
      <alignment vertical="top" wrapText="1"/>
    </xf>
    <xf numFmtId="167" fontId="22" fillId="0" borderId="43" xfId="0" applyNumberFormat="1" applyFont="1" applyBorder="1" applyAlignment="1">
      <alignment horizontal="center" vertical="center" wrapText="1" readingOrder="1"/>
    </xf>
    <xf numFmtId="167" fontId="22" fillId="0" borderId="44" xfId="0" applyNumberFormat="1" applyFont="1" applyBorder="1" applyAlignment="1">
      <alignment horizontal="center" vertical="center" wrapText="1" readingOrder="1"/>
    </xf>
    <xf numFmtId="167" fontId="22" fillId="0" borderId="45" xfId="0" applyNumberFormat="1" applyFont="1" applyBorder="1" applyAlignment="1">
      <alignment horizontal="center" vertical="center" wrapText="1" readingOrder="1"/>
    </xf>
    <xf numFmtId="0" fontId="32" fillId="0" borderId="0" xfId="0" applyFont="1" applyAlignment="1">
      <alignment horizontal="left" vertical="top" wrapText="1" readingOrder="1"/>
    </xf>
    <xf numFmtId="0" fontId="20" fillId="2" borderId="86" xfId="0" applyFont="1" applyFill="1" applyBorder="1" applyAlignment="1">
      <alignment vertical="top" wrapText="1" readingOrder="1"/>
    </xf>
    <xf numFmtId="0" fontId="39" fillId="0" borderId="0" xfId="0" applyFont="1" applyAlignment="1">
      <alignment vertical="top" wrapText="1" readingOrder="1"/>
    </xf>
    <xf numFmtId="0" fontId="21" fillId="0" borderId="0" xfId="0" applyFont="1"/>
    <xf numFmtId="0" fontId="21" fillId="0" borderId="90" xfId="0" applyFont="1" applyBorder="1"/>
    <xf numFmtId="0" fontId="21" fillId="0" borderId="90" xfId="0" applyFont="1" applyBorder="1" applyAlignment="1">
      <alignment horizontal="justify"/>
    </xf>
    <xf numFmtId="0" fontId="39" fillId="0" borderId="0" xfId="0" applyFont="1" applyAlignment="1">
      <alignment horizontal="left" vertical="top" wrapText="1" readingOrder="1"/>
    </xf>
    <xf numFmtId="0" fontId="28" fillId="0" borderId="90" xfId="0" applyFont="1" applyBorder="1" applyAlignment="1">
      <alignment horizontal="left" vertical="top" wrapText="1" readingOrder="1"/>
    </xf>
    <xf numFmtId="170" fontId="22" fillId="0" borderId="98" xfId="0" applyNumberFormat="1" applyFont="1" applyBorder="1" applyAlignment="1">
      <alignment horizontal="center" vertical="center" wrapText="1" readingOrder="1"/>
    </xf>
    <xf numFmtId="0" fontId="17" fillId="0" borderId="97" xfId="0" applyFont="1" applyBorder="1" applyAlignment="1">
      <alignment vertical="top" wrapText="1"/>
    </xf>
    <xf numFmtId="0" fontId="17" fillId="0" borderId="96" xfId="0" applyFont="1" applyBorder="1" applyAlignment="1">
      <alignment vertical="top" wrapText="1"/>
    </xf>
    <xf numFmtId="0" fontId="34" fillId="0" borderId="0" xfId="0" applyFont="1" applyAlignment="1">
      <alignment horizontal="justify" vertical="top" wrapText="1" readingOrder="1"/>
    </xf>
    <xf numFmtId="0" fontId="34" fillId="0" borderId="0" xfId="0" applyFont="1" applyAlignment="1">
      <alignment horizontal="justify"/>
    </xf>
    <xf numFmtId="0" fontId="30" fillId="0" borderId="93" xfId="0" applyFont="1" applyBorder="1" applyAlignment="1">
      <alignment horizontal="center" vertical="center" wrapText="1" readingOrder="1"/>
    </xf>
    <xf numFmtId="0" fontId="17" fillId="0" borderId="93" xfId="0" applyFont="1" applyBorder="1" applyAlignment="1">
      <alignment horizontal="center" vertical="top" wrapText="1" readingOrder="1"/>
    </xf>
    <xf numFmtId="3" fontId="22" fillId="0" borderId="93" xfId="1" applyNumberFormat="1" applyFont="1" applyFill="1" applyBorder="1" applyAlignment="1">
      <alignment horizontal="center" vertical="center" wrapText="1" readingOrder="1"/>
    </xf>
    <xf numFmtId="3" fontId="17" fillId="0" borderId="93" xfId="1" applyNumberFormat="1" applyFont="1" applyFill="1" applyBorder="1" applyAlignment="1">
      <alignment vertical="top" wrapText="1"/>
    </xf>
    <xf numFmtId="165" fontId="22" fillId="0" borderId="98" xfId="1" applyFont="1" applyFill="1" applyBorder="1" applyAlignment="1">
      <alignment horizontal="center" vertical="center" wrapText="1" readingOrder="1"/>
    </xf>
    <xf numFmtId="165" fontId="22" fillId="0" borderId="97" xfId="1" applyFont="1" applyFill="1" applyBorder="1" applyAlignment="1">
      <alignment horizontal="center" vertical="center" wrapText="1" readingOrder="1"/>
    </xf>
    <xf numFmtId="165" fontId="22" fillId="0" borderId="96" xfId="1" applyFont="1" applyFill="1" applyBorder="1" applyAlignment="1">
      <alignment horizontal="center" vertical="center" wrapText="1" readingOrder="1"/>
    </xf>
    <xf numFmtId="165" fontId="22" fillId="0" borderId="93" xfId="1" applyFont="1" applyFill="1" applyBorder="1" applyAlignment="1">
      <alignment horizontal="center" vertical="center" wrapText="1" readingOrder="1"/>
    </xf>
    <xf numFmtId="167" fontId="22" fillId="0" borderId="93" xfId="0" applyNumberFormat="1" applyFont="1" applyBorder="1" applyAlignment="1">
      <alignment horizontal="center" vertical="center" wrapText="1" readingOrder="1"/>
    </xf>
    <xf numFmtId="0" fontId="26" fillId="3" borderId="86" xfId="0" applyFont="1" applyFill="1" applyBorder="1" applyAlignment="1">
      <alignment horizontal="center" vertical="center" wrapText="1" readingOrder="1"/>
    </xf>
    <xf numFmtId="0" fontId="27" fillId="0" borderId="101" xfId="0" applyFont="1" applyBorder="1" applyAlignment="1">
      <alignment vertical="top" wrapText="1"/>
    </xf>
    <xf numFmtId="0" fontId="30" fillId="0" borderId="82" xfId="0" applyFont="1" applyBorder="1" applyAlignment="1">
      <alignment horizontal="center" vertical="center" wrapText="1" readingOrder="1"/>
    </xf>
    <xf numFmtId="0" fontId="17" fillId="0" borderId="82" xfId="0" applyFont="1" applyBorder="1" applyAlignment="1">
      <alignment horizontal="center" vertical="top" wrapText="1" readingOrder="1"/>
    </xf>
    <xf numFmtId="3" fontId="22" fillId="0" borderId="82" xfId="1" applyNumberFormat="1" applyFont="1" applyFill="1" applyBorder="1" applyAlignment="1">
      <alignment horizontal="center" vertical="center" wrapText="1" readingOrder="1"/>
    </xf>
    <xf numFmtId="3" fontId="17" fillId="0" borderId="82" xfId="1" applyNumberFormat="1" applyFont="1" applyFill="1" applyBorder="1" applyAlignment="1">
      <alignment vertical="top" wrapText="1"/>
    </xf>
    <xf numFmtId="165" fontId="22" fillId="0" borderId="82" xfId="1" applyFont="1" applyFill="1" applyBorder="1" applyAlignment="1">
      <alignment horizontal="center" vertical="center" wrapText="1" readingOrder="1"/>
    </xf>
    <xf numFmtId="167" fontId="22" fillId="0" borderId="94" xfId="0" applyNumberFormat="1" applyFont="1" applyBorder="1" applyAlignment="1">
      <alignment horizontal="center" vertical="center" wrapText="1" readingOrder="1"/>
    </xf>
    <xf numFmtId="170" fontId="22" fillId="0" borderId="99" xfId="0" applyNumberFormat="1" applyFont="1" applyBorder="1" applyAlignment="1">
      <alignment horizontal="center" vertical="center" wrapText="1" readingOrder="1"/>
    </xf>
    <xf numFmtId="0" fontId="17" fillId="0" borderId="15" xfId="0" applyFont="1" applyBorder="1" applyAlignment="1">
      <alignment vertical="top" wrapText="1"/>
    </xf>
    <xf numFmtId="0" fontId="17" fillId="0" borderId="102" xfId="0" applyFont="1" applyBorder="1" applyAlignment="1">
      <alignment vertical="top" wrapText="1"/>
    </xf>
    <xf numFmtId="0" fontId="26" fillId="3" borderId="85" xfId="0" applyFont="1" applyFill="1" applyBorder="1" applyAlignment="1">
      <alignment horizontal="center" vertical="center" wrapText="1" readingOrder="1"/>
    </xf>
    <xf numFmtId="0" fontId="27" fillId="0" borderId="85" xfId="0" applyFont="1" applyBorder="1" applyAlignment="1">
      <alignment vertical="top" wrapText="1"/>
    </xf>
    <xf numFmtId="0" fontId="26" fillId="3" borderId="78" xfId="0" applyFont="1" applyFill="1" applyBorder="1" applyAlignment="1">
      <alignment horizontal="center" vertical="center" wrapText="1" readingOrder="1"/>
    </xf>
    <xf numFmtId="0" fontId="27" fillId="0" borderId="78" xfId="0" applyFont="1" applyBorder="1" applyAlignment="1">
      <alignment vertical="top" wrapText="1"/>
    </xf>
    <xf numFmtId="0" fontId="26" fillId="3" borderId="82" xfId="0" applyFont="1" applyFill="1" applyBorder="1" applyAlignment="1">
      <alignment horizontal="center" vertical="center" wrapText="1" readingOrder="1"/>
    </xf>
    <xf numFmtId="0" fontId="27" fillId="0" borderId="82" xfId="0" applyFont="1" applyBorder="1" applyAlignment="1">
      <alignment vertical="top" wrapText="1"/>
    </xf>
    <xf numFmtId="0" fontId="24" fillId="3" borderId="85" xfId="0" applyFont="1" applyFill="1" applyBorder="1" applyAlignment="1">
      <alignment horizontal="center" vertical="center" wrapText="1" readingOrder="1"/>
    </xf>
    <xf numFmtId="0" fontId="17" fillId="0" borderId="85" xfId="0" applyFont="1" applyBorder="1" applyAlignment="1">
      <alignment vertical="top" wrapText="1"/>
    </xf>
    <xf numFmtId="0" fontId="25" fillId="3" borderId="85" xfId="0" applyFont="1" applyFill="1" applyBorder="1" applyAlignment="1">
      <alignment horizontal="center" vertical="center" wrapText="1" readingOrder="1"/>
    </xf>
    <xf numFmtId="0" fontId="25" fillId="3" borderId="81" xfId="0" applyFont="1" applyFill="1" applyBorder="1" applyAlignment="1">
      <alignment horizontal="center" vertical="center" wrapText="1" readingOrder="1"/>
    </xf>
    <xf numFmtId="0" fontId="17" fillId="0" borderId="81" xfId="0" applyFont="1" applyBorder="1" applyAlignment="1">
      <alignment vertical="top" wrapText="1"/>
    </xf>
    <xf numFmtId="166" fontId="22" fillId="0" borderId="83" xfId="0" applyNumberFormat="1" applyFont="1" applyBorder="1" applyAlignment="1">
      <alignment horizontal="center" vertical="center" wrapText="1" readingOrder="1"/>
    </xf>
    <xf numFmtId="166" fontId="30" fillId="0" borderId="83" xfId="0" applyNumberFormat="1" applyFont="1" applyBorder="1" applyAlignment="1">
      <alignment horizontal="center" vertical="center" wrapText="1" readingOrder="1"/>
    </xf>
    <xf numFmtId="9" fontId="22" fillId="0" borderId="83" xfId="2" applyFont="1" applyFill="1" applyBorder="1" applyAlignment="1">
      <alignment horizontal="center" vertical="center" wrapText="1" readingOrder="1"/>
    </xf>
    <xf numFmtId="166" fontId="22" fillId="0" borderId="81" xfId="0" applyNumberFormat="1" applyFont="1" applyBorder="1" applyAlignment="1">
      <alignment horizontal="center" vertical="center" wrapText="1" readingOrder="1"/>
    </xf>
    <xf numFmtId="0" fontId="23" fillId="2" borderId="80" xfId="0" applyFont="1" applyFill="1" applyBorder="1" applyAlignment="1">
      <alignment horizontal="center" vertical="top" wrapText="1" readingOrder="1"/>
    </xf>
    <xf numFmtId="0" fontId="17" fillId="0" borderId="80" xfId="0" applyFont="1" applyBorder="1" applyAlignment="1">
      <alignment vertical="top" wrapText="1"/>
    </xf>
    <xf numFmtId="0" fontId="20" fillId="2" borderId="78" xfId="0" applyFont="1" applyFill="1" applyBorder="1" applyAlignment="1">
      <alignment vertical="top" wrapText="1" readingOrder="1"/>
    </xf>
    <xf numFmtId="0" fontId="17" fillId="0" borderId="78" xfId="0" applyFont="1" applyBorder="1"/>
    <xf numFmtId="0" fontId="20" fillId="0" borderId="80" xfId="0" applyFont="1" applyBorder="1" applyAlignment="1">
      <alignment horizontal="center" vertical="top" wrapText="1" readingOrder="1"/>
    </xf>
    <xf numFmtId="0" fontId="20" fillId="0" borderId="82" xfId="0" applyFont="1" applyBorder="1" applyAlignment="1">
      <alignment horizontal="center" vertical="center" wrapText="1" readingOrder="1"/>
    </xf>
    <xf numFmtId="0" fontId="20" fillId="0" borderId="83" xfId="0" applyFont="1" applyBorder="1" applyAlignment="1">
      <alignment horizontal="center" vertical="center" wrapText="1" readingOrder="1"/>
    </xf>
    <xf numFmtId="0" fontId="20" fillId="2" borderId="0" xfId="0" applyFont="1" applyFill="1" applyAlignment="1">
      <alignment horizontal="left" vertical="top" wrapText="1" readingOrder="1"/>
    </xf>
    <xf numFmtId="0" fontId="17" fillId="0" borderId="0" xfId="0" applyFont="1" applyAlignment="1">
      <alignment horizontal="left" readingOrder="1"/>
    </xf>
    <xf numFmtId="0" fontId="15" fillId="5" borderId="0" xfId="0" applyFont="1" applyFill="1" applyAlignment="1">
      <alignment horizontal="center" vertical="center" wrapText="1" readingOrder="1"/>
    </xf>
    <xf numFmtId="0" fontId="16" fillId="6" borderId="0" xfId="0" applyFont="1" applyFill="1" applyAlignment="1">
      <alignment vertical="center"/>
    </xf>
  </cellXfs>
  <cellStyles count="5">
    <cellStyle name="Millares" xfId="3" builtinId="3"/>
    <cellStyle name="Moneda" xfId="1" builtinId="4"/>
    <cellStyle name="Normal" xfId="0" builtinId="0"/>
    <cellStyle name="Normal 2" xfId="4" xr:uid="{00000000-0005-0000-0000-00000300000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iaz/Desktop/Informes%20y%20Planes/Resumen%20de%20la%20ejecucion%20presupuestaria%20por%20producto%20enero-%20septimbre%2020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diaz/AppData/Local/Temp/pid-3000/20230%2010%2004%20Ejecuci&#243;n%20Presupuestaria%20por%20Producto%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2"/>
      <sheetName val="Hoja3"/>
    </sheetNames>
    <sheetDataSet>
      <sheetData sheetId="0"/>
      <sheetData sheetId="1">
        <row r="28">
          <cell r="J28">
            <v>1962681452</v>
          </cell>
        </row>
        <row r="29">
          <cell r="J29">
            <v>1813423647</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s>
    <sheetDataSet>
      <sheetData sheetId="0">
        <row r="13">
          <cell r="C13">
            <v>148186091</v>
          </cell>
        </row>
        <row r="14">
          <cell r="C14">
            <v>122988307</v>
          </cell>
        </row>
        <row r="15">
          <cell r="C15">
            <v>314563331.22000003</v>
          </cell>
        </row>
      </sheetData>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T67"/>
  <sheetViews>
    <sheetView showGridLines="0" zoomScale="110" zoomScaleNormal="110" zoomScaleSheetLayoutView="130" workbookViewId="0">
      <selection activeCell="M2" sqref="M1:S1048576"/>
    </sheetView>
  </sheetViews>
  <sheetFormatPr baseColWidth="10" defaultColWidth="11.44140625" defaultRowHeight="14.4"/>
  <cols>
    <col min="1" max="1" width="0.109375" style="1" customWidth="1"/>
    <col min="2" max="2" width="0" style="1" hidden="1" customWidth="1"/>
    <col min="3" max="3" width="0.109375" style="1" customWidth="1"/>
    <col min="4" max="4" width="0" style="1" hidden="1" customWidth="1"/>
    <col min="5" max="6" width="0.109375" style="1" customWidth="1"/>
    <col min="7" max="7" width="0" style="1" hidden="1" customWidth="1"/>
    <col min="8" max="11" width="0.109375" style="1" customWidth="1"/>
    <col min="12" max="12" width="17.5546875" style="1" customWidth="1"/>
    <col min="13" max="13" width="3.6640625" style="1" customWidth="1"/>
    <col min="14" max="14" width="4.109375" style="1" customWidth="1"/>
    <col min="15" max="17" width="0" style="1" hidden="1" customWidth="1"/>
    <col min="18" max="18" width="0.109375" style="1" customWidth="1"/>
    <col min="19" max="19" width="2.5546875" style="1" customWidth="1"/>
    <col min="20" max="20" width="14.5546875" style="1" customWidth="1"/>
    <col min="21" max="21" width="0" style="1" hidden="1" customWidth="1"/>
    <col min="22" max="23" width="0.109375" style="1" customWidth="1"/>
    <col min="24" max="24" width="2.109375" style="1" customWidth="1"/>
    <col min="25" max="25" width="0.109375" style="1" customWidth="1"/>
    <col min="26" max="26" width="12.44140625" style="1" customWidth="1"/>
    <col min="27" max="27" width="2.109375" style="1" hidden="1" customWidth="1"/>
    <col min="28" max="28" width="9.88671875" style="1" hidden="1" customWidth="1"/>
    <col min="29" max="29" width="2.6640625" style="1" hidden="1" customWidth="1"/>
    <col min="30" max="30" width="10.6640625" style="1" hidden="1" customWidth="1"/>
    <col min="31" max="31" width="3.88671875" style="1" customWidth="1"/>
    <col min="32" max="32" width="15.88671875" style="1" customWidth="1"/>
    <col min="33" max="33" width="4" style="1" customWidth="1"/>
    <col min="34" max="34" width="14.109375" style="1" customWidth="1"/>
    <col min="35" max="35" width="6.33203125" style="1" hidden="1" customWidth="1"/>
    <col min="36" max="36" width="0.33203125" style="1" hidden="1" customWidth="1"/>
    <col min="37" max="37" width="2" style="1" hidden="1" customWidth="1"/>
    <col min="38" max="38" width="9" style="1" hidden="1" customWidth="1"/>
    <col min="39" max="39" width="0.109375" style="1" customWidth="1"/>
    <col min="40" max="43" width="0" style="1" hidden="1" customWidth="1"/>
    <col min="44" max="46" width="0.109375" style="1" customWidth="1"/>
    <col min="47" max="47" width="0" style="1" hidden="1" customWidth="1"/>
    <col min="48" max="16384" width="11.44140625" style="1"/>
  </cols>
  <sheetData>
    <row r="1" spans="2:46" ht="27.9" customHeight="1">
      <c r="B1" s="114" t="s">
        <v>31</v>
      </c>
      <c r="C1" s="115"/>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2"/>
      <c r="AO1" s="2"/>
      <c r="AP1" s="2"/>
      <c r="AQ1" s="2"/>
      <c r="AR1" s="2"/>
      <c r="AS1" s="2"/>
      <c r="AT1" s="3"/>
    </row>
    <row r="2" spans="2:46" ht="0.6" customHeight="1">
      <c r="B2" s="4"/>
      <c r="AT2" s="5"/>
    </row>
    <row r="3" spans="2:46" ht="21.75" customHeight="1">
      <c r="B3" s="116" t="s">
        <v>0</v>
      </c>
      <c r="C3" s="117"/>
      <c r="D3" s="117"/>
      <c r="E3" s="117"/>
      <c r="F3" s="117"/>
      <c r="G3" s="117"/>
      <c r="H3" s="117"/>
      <c r="I3" s="117"/>
      <c r="J3" s="117"/>
      <c r="K3" s="117"/>
      <c r="L3" s="117"/>
      <c r="M3" s="117"/>
      <c r="N3" s="117"/>
      <c r="O3" s="117"/>
      <c r="R3" s="118"/>
      <c r="S3" s="119"/>
      <c r="T3" s="119"/>
      <c r="U3" s="119"/>
      <c r="V3" s="119"/>
      <c r="W3" s="119"/>
      <c r="X3" s="119"/>
      <c r="Y3" s="119"/>
      <c r="Z3" s="119"/>
      <c r="AA3" s="119"/>
      <c r="AB3" s="119"/>
      <c r="AC3" s="119"/>
      <c r="AD3" s="119"/>
      <c r="AE3" s="119"/>
      <c r="AF3" s="119"/>
      <c r="AG3" s="119"/>
      <c r="AH3" s="119"/>
      <c r="AI3" s="119"/>
      <c r="AJ3" s="119"/>
      <c r="AK3" s="119"/>
      <c r="AL3" s="119"/>
      <c r="AT3" s="5"/>
    </row>
    <row r="4" spans="2:46" ht="18" customHeight="1">
      <c r="B4" s="4"/>
      <c r="C4" s="122" t="s">
        <v>1</v>
      </c>
      <c r="D4" s="119"/>
      <c r="E4" s="119"/>
      <c r="F4" s="119"/>
      <c r="G4" s="119"/>
      <c r="H4" s="119"/>
      <c r="I4" s="119"/>
      <c r="J4" s="119"/>
      <c r="K4" s="119"/>
      <c r="L4" s="119"/>
      <c r="M4" s="119"/>
      <c r="N4" s="119"/>
      <c r="O4" s="119"/>
      <c r="P4" s="119"/>
      <c r="Q4" s="119"/>
      <c r="R4" s="119"/>
      <c r="S4" s="119"/>
      <c r="T4" s="119"/>
      <c r="U4" s="119"/>
      <c r="V4" s="119"/>
      <c r="W4" s="119"/>
      <c r="X4" s="119"/>
      <c r="Y4" s="119"/>
      <c r="Z4" s="119"/>
      <c r="AA4" s="119"/>
      <c r="AB4" s="119"/>
      <c r="AC4" s="119"/>
      <c r="AD4" s="119"/>
      <c r="AE4" s="119"/>
      <c r="AF4" s="119"/>
      <c r="AG4" s="119"/>
      <c r="AH4" s="119"/>
      <c r="AI4" s="119"/>
      <c r="AJ4" s="119"/>
      <c r="AK4" s="119"/>
      <c r="AL4" s="119"/>
      <c r="AM4" s="119"/>
      <c r="AT4" s="5"/>
    </row>
    <row r="5" spans="2:46" ht="18" customHeight="1">
      <c r="B5" s="4"/>
      <c r="D5" s="123" t="s">
        <v>2</v>
      </c>
      <c r="E5" s="119"/>
      <c r="F5" s="119"/>
      <c r="G5" s="119"/>
      <c r="H5" s="119"/>
      <c r="I5" s="119"/>
      <c r="J5" s="119"/>
      <c r="K5" s="119"/>
      <c r="L5" s="119"/>
      <c r="M5" s="119"/>
      <c r="N5" s="119"/>
      <c r="O5" s="119"/>
      <c r="P5" s="119"/>
      <c r="Q5" s="119"/>
      <c r="R5" s="119"/>
      <c r="S5" s="119"/>
      <c r="T5" s="119"/>
      <c r="U5" s="119"/>
      <c r="V5" s="119"/>
      <c r="W5" s="119"/>
      <c r="X5" s="119"/>
      <c r="Y5" s="119"/>
      <c r="Z5" s="119"/>
      <c r="AA5" s="119"/>
      <c r="AB5" s="119"/>
      <c r="AC5" s="119"/>
      <c r="AD5" s="119"/>
      <c r="AE5" s="119"/>
      <c r="AF5" s="119"/>
      <c r="AG5" s="119"/>
      <c r="AH5" s="119"/>
      <c r="AI5" s="119"/>
      <c r="AJ5" s="119"/>
      <c r="AK5" s="119"/>
      <c r="AL5" s="119"/>
      <c r="AM5" s="119"/>
      <c r="AN5" s="119"/>
      <c r="AO5" s="119"/>
      <c r="AP5" s="119"/>
      <c r="AT5" s="5"/>
    </row>
    <row r="6" spans="2:46" ht="59.25" customHeight="1">
      <c r="B6" s="124"/>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T6" s="5"/>
    </row>
    <row r="7" spans="2:46" ht="18" customHeight="1">
      <c r="B7" s="4"/>
      <c r="C7" s="123" t="s">
        <v>3</v>
      </c>
      <c r="D7" s="119"/>
      <c r="E7" s="119"/>
      <c r="F7" s="119"/>
      <c r="G7" s="119"/>
      <c r="H7" s="119"/>
      <c r="I7" s="119"/>
      <c r="J7" s="119"/>
      <c r="K7" s="119"/>
      <c r="L7" s="119"/>
      <c r="M7" s="119"/>
      <c r="N7" s="119"/>
      <c r="O7" s="119"/>
      <c r="P7" s="119"/>
      <c r="Q7" s="119"/>
      <c r="R7" s="119"/>
      <c r="S7" s="119"/>
      <c r="T7" s="119"/>
      <c r="U7" s="119"/>
      <c r="V7" s="119"/>
      <c r="W7" s="119"/>
      <c r="X7" s="119"/>
      <c r="Y7" s="119"/>
      <c r="Z7" s="119"/>
      <c r="AA7" s="119"/>
      <c r="AB7" s="119"/>
      <c r="AC7" s="119"/>
      <c r="AD7" s="119"/>
      <c r="AE7" s="119"/>
      <c r="AF7" s="119"/>
      <c r="AG7" s="119"/>
      <c r="AH7" s="119"/>
      <c r="AI7" s="119"/>
      <c r="AJ7" s="119"/>
      <c r="AK7" s="119"/>
      <c r="AL7" s="119"/>
      <c r="AM7" s="119"/>
      <c r="AN7" s="119"/>
      <c r="AO7" s="119"/>
      <c r="AP7" s="119"/>
      <c r="AT7" s="5"/>
    </row>
    <row r="8" spans="2:46" ht="45.75" customHeight="1">
      <c r="B8" s="4"/>
      <c r="C8" s="120"/>
      <c r="D8" s="121"/>
      <c r="E8" s="121"/>
      <c r="F8" s="121"/>
      <c r="G8" s="121"/>
      <c r="H8" s="121"/>
      <c r="I8" s="121"/>
      <c r="J8" s="121"/>
      <c r="K8" s="121"/>
      <c r="L8" s="121"/>
      <c r="M8" s="121"/>
      <c r="N8" s="121"/>
      <c r="O8" s="121"/>
      <c r="P8" s="121"/>
      <c r="Q8" s="121"/>
      <c r="R8" s="121"/>
      <c r="S8" s="121"/>
      <c r="T8" s="121"/>
      <c r="U8" s="121"/>
      <c r="V8" s="121"/>
      <c r="W8" s="121"/>
      <c r="X8" s="121"/>
      <c r="Y8" s="121"/>
      <c r="Z8" s="121"/>
      <c r="AA8" s="121"/>
      <c r="AB8" s="121"/>
      <c r="AC8" s="121"/>
      <c r="AD8" s="121"/>
      <c r="AE8" s="121"/>
      <c r="AF8" s="121"/>
      <c r="AG8" s="121"/>
      <c r="AH8" s="121"/>
      <c r="AI8" s="121"/>
      <c r="AJ8" s="121"/>
      <c r="AK8" s="121"/>
      <c r="AL8" s="121"/>
      <c r="AM8" s="121"/>
      <c r="AN8" s="121"/>
      <c r="AO8" s="121"/>
      <c r="AP8" s="121"/>
      <c r="AT8" s="5"/>
    </row>
    <row r="9" spans="2:46" ht="18.75" customHeight="1">
      <c r="B9" s="4"/>
      <c r="E9" s="122" t="s">
        <v>32</v>
      </c>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T9" s="5"/>
    </row>
    <row r="10" spans="2:46" ht="18" customHeight="1">
      <c r="B10" s="4"/>
      <c r="I10" s="123" t="s">
        <v>4</v>
      </c>
      <c r="J10" s="119"/>
      <c r="K10" s="119"/>
      <c r="L10" s="119"/>
      <c r="M10" s="119"/>
      <c r="N10" s="119"/>
      <c r="S10" s="118"/>
      <c r="T10" s="119"/>
      <c r="U10" s="119"/>
      <c r="V10" s="119"/>
      <c r="W10" s="119"/>
      <c r="X10" s="119"/>
      <c r="Y10" s="119"/>
      <c r="Z10" s="119"/>
      <c r="AA10" s="119"/>
      <c r="AB10" s="119"/>
      <c r="AC10" s="119"/>
      <c r="AD10" s="119"/>
      <c r="AE10" s="119"/>
      <c r="AF10" s="119"/>
      <c r="AG10" s="119"/>
      <c r="AH10" s="119"/>
      <c r="AI10" s="119"/>
      <c r="AJ10" s="119"/>
      <c r="AK10" s="119"/>
      <c r="AL10" s="119"/>
      <c r="AM10" s="119"/>
      <c r="AN10" s="119"/>
      <c r="AO10" s="119"/>
      <c r="AP10" s="119"/>
      <c r="AT10" s="5"/>
    </row>
    <row r="11" spans="2:46" ht="36" customHeight="1">
      <c r="B11" s="4"/>
      <c r="I11" s="123" t="s">
        <v>5</v>
      </c>
      <c r="J11" s="119"/>
      <c r="K11" s="119"/>
      <c r="L11" s="119"/>
      <c r="M11" s="119"/>
      <c r="N11" s="119"/>
      <c r="Q11" s="120"/>
      <c r="R11" s="121"/>
      <c r="S11" s="121"/>
      <c r="T11" s="121"/>
      <c r="U11" s="121"/>
      <c r="V11" s="121"/>
      <c r="W11" s="121"/>
      <c r="X11" s="121"/>
      <c r="Y11" s="121"/>
      <c r="Z11" s="121"/>
      <c r="AA11" s="121"/>
      <c r="AB11" s="121"/>
      <c r="AC11" s="121"/>
      <c r="AD11" s="121"/>
      <c r="AE11" s="121"/>
      <c r="AF11" s="121"/>
      <c r="AG11" s="121"/>
      <c r="AH11" s="121"/>
      <c r="AI11" s="121"/>
      <c r="AJ11" s="121"/>
      <c r="AK11" s="121"/>
      <c r="AL11" s="121"/>
      <c r="AM11" s="121"/>
      <c r="AN11" s="121"/>
      <c r="AO11" s="121"/>
      <c r="AT11" s="5"/>
    </row>
    <row r="12" spans="2:46" ht="18" customHeight="1">
      <c r="B12" s="4"/>
      <c r="I12" s="123" t="s">
        <v>6</v>
      </c>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T12" s="5"/>
    </row>
    <row r="13" spans="2:46" ht="84.9" customHeight="1">
      <c r="B13" s="4"/>
      <c r="G13" s="120"/>
      <c r="H13" s="121"/>
      <c r="I13" s="121"/>
      <c r="J13" s="121"/>
      <c r="K13" s="121"/>
      <c r="L13" s="121"/>
      <c r="M13" s="121"/>
      <c r="N13" s="121"/>
      <c r="O13" s="121"/>
      <c r="P13" s="121"/>
      <c r="Q13" s="121"/>
      <c r="R13" s="121"/>
      <c r="S13" s="121"/>
      <c r="T13" s="121"/>
      <c r="U13" s="121"/>
      <c r="V13" s="121"/>
      <c r="W13" s="121"/>
      <c r="X13" s="121"/>
      <c r="Y13" s="121"/>
      <c r="Z13" s="121"/>
      <c r="AA13" s="121"/>
      <c r="AB13" s="121"/>
      <c r="AC13" s="121"/>
      <c r="AD13" s="121"/>
      <c r="AE13" s="121"/>
      <c r="AF13" s="121"/>
      <c r="AG13" s="121"/>
      <c r="AH13" s="121"/>
      <c r="AI13" s="121"/>
      <c r="AJ13" s="121"/>
      <c r="AK13" s="121"/>
      <c r="AL13" s="121"/>
      <c r="AM13" s="121"/>
      <c r="AN13" s="121"/>
      <c r="AO13" s="121"/>
      <c r="AT13" s="5"/>
    </row>
    <row r="14" spans="2:46" ht="0" hidden="1" customHeight="1">
      <c r="B14" s="4"/>
      <c r="AT14" s="5"/>
    </row>
    <row r="15" spans="2:46" ht="15.75" customHeight="1">
      <c r="B15" s="4"/>
      <c r="E15" s="122" t="s">
        <v>34</v>
      </c>
      <c r="F15" s="119"/>
      <c r="G15" s="119"/>
      <c r="H15" s="119"/>
      <c r="I15" s="119"/>
      <c r="J15" s="119"/>
      <c r="K15" s="119"/>
      <c r="L15" s="119"/>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19"/>
      <c r="AM15" s="119"/>
      <c r="AN15" s="119"/>
      <c r="AO15" s="119"/>
      <c r="AP15" s="119"/>
      <c r="AT15" s="5"/>
    </row>
    <row r="16" spans="2:46" ht="18" customHeight="1">
      <c r="B16" s="4"/>
      <c r="J16" s="123" t="s">
        <v>7</v>
      </c>
      <c r="K16" s="119"/>
      <c r="L16" s="119"/>
      <c r="M16" s="119"/>
      <c r="N16" s="119"/>
      <c r="O16" s="119"/>
      <c r="P16" s="119"/>
      <c r="Q16" s="119"/>
      <c r="R16" s="119"/>
      <c r="S16" s="119"/>
      <c r="T16" s="119"/>
      <c r="U16" s="119"/>
      <c r="V16" s="119"/>
      <c r="W16" s="119"/>
      <c r="X16" s="119"/>
      <c r="Z16" s="118"/>
      <c r="AA16" s="119"/>
      <c r="AB16" s="119"/>
      <c r="AC16" s="119"/>
      <c r="AD16" s="119"/>
      <c r="AE16" s="119"/>
      <c r="AF16" s="119"/>
      <c r="AG16" s="119"/>
      <c r="AH16" s="119"/>
      <c r="AI16" s="119"/>
      <c r="AJ16" s="119"/>
      <c r="AK16" s="119"/>
      <c r="AL16" s="119"/>
      <c r="AM16" s="119"/>
      <c r="AN16" s="119"/>
      <c r="AO16" s="119"/>
      <c r="AP16" s="119"/>
      <c r="AT16" s="5"/>
    </row>
    <row r="17" spans="2:46" ht="18" customHeight="1">
      <c r="B17" s="4"/>
      <c r="J17" s="123" t="s">
        <v>30</v>
      </c>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T17" s="5"/>
    </row>
    <row r="18" spans="2:46" ht="169.5" customHeight="1">
      <c r="B18" s="4"/>
      <c r="J18" s="120"/>
      <c r="K18" s="121"/>
      <c r="L18" s="121"/>
      <c r="M18" s="121"/>
      <c r="N18" s="121"/>
      <c r="O18" s="121"/>
      <c r="P18" s="121"/>
      <c r="Q18" s="121"/>
      <c r="R18" s="121"/>
      <c r="S18" s="121"/>
      <c r="T18" s="121"/>
      <c r="U18" s="121"/>
      <c r="V18" s="121"/>
      <c r="W18" s="121"/>
      <c r="X18" s="121"/>
      <c r="Y18" s="121"/>
      <c r="Z18" s="121"/>
      <c r="AA18" s="121"/>
      <c r="AB18" s="121"/>
      <c r="AC18" s="121"/>
      <c r="AD18" s="121"/>
      <c r="AE18" s="121"/>
      <c r="AF18" s="121"/>
      <c r="AG18" s="121"/>
      <c r="AH18" s="121"/>
      <c r="AI18" s="121"/>
      <c r="AJ18" s="121"/>
      <c r="AK18" s="121"/>
      <c r="AL18" s="121"/>
      <c r="AM18" s="121"/>
      <c r="AN18" s="121"/>
      <c r="AO18" s="121"/>
      <c r="AP18" s="121"/>
      <c r="AT18" s="5"/>
    </row>
    <row r="19" spans="2:46" ht="18" customHeight="1">
      <c r="B19" s="4"/>
      <c r="J19" s="123" t="s">
        <v>27</v>
      </c>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T19" s="5"/>
    </row>
    <row r="20" spans="2:46" ht="23.25" customHeight="1">
      <c r="B20" s="4"/>
      <c r="J20" s="120"/>
      <c r="K20" s="121"/>
      <c r="L20" s="121"/>
      <c r="M20" s="121"/>
      <c r="N20" s="121"/>
      <c r="O20" s="121"/>
      <c r="P20" s="121"/>
      <c r="Q20" s="121"/>
      <c r="R20" s="121"/>
      <c r="S20" s="121"/>
      <c r="T20" s="121"/>
      <c r="U20" s="121"/>
      <c r="V20" s="121"/>
      <c r="W20" s="121"/>
      <c r="X20" s="121"/>
      <c r="Y20" s="121"/>
      <c r="Z20" s="121"/>
      <c r="AA20" s="121"/>
      <c r="AB20" s="121"/>
      <c r="AC20" s="121"/>
      <c r="AD20" s="121"/>
      <c r="AE20" s="121"/>
      <c r="AF20" s="121"/>
      <c r="AG20" s="121"/>
      <c r="AH20" s="121"/>
      <c r="AI20" s="121"/>
      <c r="AJ20" s="121"/>
      <c r="AK20" s="121"/>
      <c r="AL20" s="121"/>
      <c r="AM20" s="121"/>
      <c r="AN20" s="121"/>
      <c r="AO20" s="121"/>
      <c r="AP20" s="121"/>
      <c r="AT20" s="5"/>
    </row>
    <row r="21" spans="2:46" ht="19.2" customHeight="1">
      <c r="B21" s="4"/>
      <c r="F21" s="122" t="s">
        <v>33</v>
      </c>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T21" s="5"/>
    </row>
    <row r="22" spans="2:46" ht="0.9" customHeight="1">
      <c r="B22" s="4"/>
      <c r="AT22" s="5"/>
    </row>
    <row r="23" spans="2:46" ht="17.399999999999999" customHeight="1">
      <c r="B23" s="4"/>
      <c r="H23" s="128" t="s">
        <v>8</v>
      </c>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6"/>
      <c r="AM23" s="126"/>
      <c r="AN23" s="126"/>
      <c r="AO23" s="126"/>
      <c r="AP23" s="126"/>
      <c r="AQ23" s="126"/>
      <c r="AR23" s="127"/>
      <c r="AT23" s="5"/>
    </row>
    <row r="24" spans="2:46" ht="30.75" customHeight="1">
      <c r="B24" s="4"/>
      <c r="H24" s="125" t="s">
        <v>9</v>
      </c>
      <c r="I24" s="126"/>
      <c r="J24" s="126"/>
      <c r="K24" s="126"/>
      <c r="L24" s="126"/>
      <c r="M24" s="126"/>
      <c r="N24" s="126"/>
      <c r="O24" s="126"/>
      <c r="P24" s="126"/>
      <c r="Q24" s="126"/>
      <c r="R24" s="126"/>
      <c r="S24" s="126"/>
      <c r="T24" s="126"/>
      <c r="U24" s="126"/>
      <c r="V24" s="126"/>
      <c r="W24" s="127"/>
      <c r="X24" s="125" t="s">
        <v>10</v>
      </c>
      <c r="Y24" s="126"/>
      <c r="Z24" s="126"/>
      <c r="AA24" s="126"/>
      <c r="AB24" s="126"/>
      <c r="AC24" s="127"/>
      <c r="AD24" s="125" t="s">
        <v>11</v>
      </c>
      <c r="AE24" s="126"/>
      <c r="AF24" s="126"/>
      <c r="AG24" s="127"/>
      <c r="AH24" s="125" t="s">
        <v>12</v>
      </c>
      <c r="AI24" s="126"/>
      <c r="AJ24" s="126"/>
      <c r="AK24" s="126"/>
      <c r="AL24" s="126"/>
      <c r="AM24" s="126"/>
      <c r="AN24" s="126"/>
      <c r="AO24" s="126"/>
      <c r="AP24" s="126"/>
      <c r="AQ24" s="126"/>
      <c r="AR24" s="127"/>
      <c r="AT24" s="5"/>
    </row>
    <row r="25" spans="2:46" ht="20.85" customHeight="1">
      <c r="B25" s="4"/>
      <c r="H25" s="129"/>
      <c r="I25" s="126"/>
      <c r="J25" s="126"/>
      <c r="K25" s="126"/>
      <c r="L25" s="126"/>
      <c r="M25" s="126"/>
      <c r="N25" s="126"/>
      <c r="O25" s="126"/>
      <c r="P25" s="126"/>
      <c r="Q25" s="126"/>
      <c r="R25" s="126"/>
      <c r="S25" s="126"/>
      <c r="T25" s="126"/>
      <c r="U25" s="126"/>
      <c r="V25" s="126"/>
      <c r="W25" s="127"/>
      <c r="X25" s="129"/>
      <c r="Y25" s="126"/>
      <c r="Z25" s="126"/>
      <c r="AA25" s="126"/>
      <c r="AB25" s="126"/>
      <c r="AC25" s="127"/>
      <c r="AD25" s="129"/>
      <c r="AE25" s="126"/>
      <c r="AF25" s="126"/>
      <c r="AG25" s="127"/>
      <c r="AH25" s="130" t="e">
        <f>+AD25/X25</f>
        <v>#DIV/0!</v>
      </c>
      <c r="AI25" s="126"/>
      <c r="AJ25" s="126"/>
      <c r="AK25" s="126"/>
      <c r="AL25" s="126"/>
      <c r="AM25" s="126"/>
      <c r="AN25" s="126"/>
      <c r="AO25" s="126"/>
      <c r="AP25" s="126"/>
      <c r="AQ25" s="126"/>
      <c r="AR25" s="127"/>
      <c r="AT25" s="5"/>
    </row>
    <row r="26" spans="2:46" ht="0" hidden="1" customHeight="1">
      <c r="B26" s="4"/>
      <c r="AT26" s="5"/>
    </row>
    <row r="27" spans="2:46" ht="6" customHeight="1">
      <c r="B27" s="4"/>
      <c r="AT27" s="5"/>
    </row>
    <row r="28" spans="2:46" ht="14.7" customHeight="1">
      <c r="B28" s="4"/>
      <c r="D28" s="131" t="s">
        <v>23</v>
      </c>
      <c r="E28" s="126"/>
      <c r="F28" s="126"/>
      <c r="G28" s="126"/>
      <c r="H28" s="126"/>
      <c r="I28" s="126"/>
      <c r="J28" s="126"/>
      <c r="K28" s="126"/>
      <c r="L28" s="126"/>
      <c r="M28" s="126"/>
      <c r="N28" s="126"/>
      <c r="O28" s="126"/>
      <c r="P28" s="126"/>
      <c r="Q28" s="126"/>
      <c r="R28" s="126"/>
      <c r="S28" s="126"/>
      <c r="T28" s="126"/>
      <c r="U28" s="126"/>
      <c r="V28" s="126"/>
      <c r="W28" s="126"/>
      <c r="X28" s="126"/>
      <c r="Y28" s="126"/>
      <c r="Z28" s="126"/>
      <c r="AA28" s="126"/>
      <c r="AB28" s="126"/>
      <c r="AC28" s="126"/>
      <c r="AD28" s="126"/>
      <c r="AE28" s="126"/>
      <c r="AF28" s="126"/>
      <c r="AG28" s="126"/>
      <c r="AH28" s="126"/>
      <c r="AI28" s="126"/>
      <c r="AJ28" s="126"/>
      <c r="AK28" s="126"/>
      <c r="AL28" s="126"/>
      <c r="AM28" s="126"/>
      <c r="AN28" s="126"/>
      <c r="AO28" s="126"/>
      <c r="AP28" s="126"/>
      <c r="AQ28" s="126"/>
      <c r="AR28" s="127"/>
      <c r="AT28" s="5"/>
    </row>
    <row r="29" spans="2:46" ht="15.6" customHeight="1">
      <c r="B29" s="4"/>
      <c r="D29" s="136" t="s">
        <v>13</v>
      </c>
      <c r="E29" s="126"/>
      <c r="F29" s="126"/>
      <c r="G29" s="126"/>
      <c r="H29" s="126"/>
      <c r="I29" s="126"/>
      <c r="J29" s="126"/>
      <c r="K29" s="126"/>
      <c r="L29" s="127"/>
      <c r="M29" s="137" t="s">
        <v>13</v>
      </c>
      <c r="N29" s="138"/>
      <c r="O29" s="138"/>
      <c r="P29" s="138"/>
      <c r="Q29" s="138"/>
      <c r="R29" s="138"/>
      <c r="S29" s="139"/>
      <c r="T29" s="132" t="s">
        <v>14</v>
      </c>
      <c r="U29" s="126"/>
      <c r="V29" s="126"/>
      <c r="W29" s="126"/>
      <c r="X29" s="126"/>
      <c r="Y29" s="126"/>
      <c r="Z29" s="127"/>
      <c r="AA29" s="132"/>
      <c r="AB29" s="126"/>
      <c r="AC29" s="126"/>
      <c r="AD29" s="127"/>
      <c r="AE29" s="132" t="s">
        <v>24</v>
      </c>
      <c r="AF29" s="126"/>
      <c r="AG29" s="126"/>
      <c r="AH29" s="127"/>
      <c r="AI29" s="132"/>
      <c r="AJ29" s="126"/>
      <c r="AK29" s="126"/>
      <c r="AL29" s="126"/>
      <c r="AM29" s="126"/>
      <c r="AN29" s="126"/>
      <c r="AO29" s="126"/>
      <c r="AP29" s="126"/>
      <c r="AQ29" s="126"/>
      <c r="AR29" s="127"/>
      <c r="AT29" s="5"/>
    </row>
    <row r="30" spans="2:46" ht="48.9" customHeight="1">
      <c r="B30" s="4"/>
      <c r="D30" s="132" t="s">
        <v>15</v>
      </c>
      <c r="E30" s="126"/>
      <c r="F30" s="126"/>
      <c r="G30" s="126"/>
      <c r="H30" s="126"/>
      <c r="I30" s="126"/>
      <c r="J30" s="126"/>
      <c r="K30" s="126"/>
      <c r="L30" s="127"/>
      <c r="M30" s="133" t="s">
        <v>16</v>
      </c>
      <c r="N30" s="134"/>
      <c r="O30" s="134"/>
      <c r="P30" s="134"/>
      <c r="Q30" s="134"/>
      <c r="R30" s="134"/>
      <c r="S30" s="135"/>
      <c r="T30" s="132" t="s">
        <v>17</v>
      </c>
      <c r="U30" s="126"/>
      <c r="V30" s="127"/>
      <c r="W30" s="132" t="s">
        <v>18</v>
      </c>
      <c r="X30" s="126"/>
      <c r="Y30" s="126"/>
      <c r="Z30" s="127"/>
      <c r="AA30" s="132"/>
      <c r="AB30" s="127"/>
      <c r="AC30" s="132"/>
      <c r="AD30" s="127"/>
      <c r="AE30" s="132" t="s">
        <v>25</v>
      </c>
      <c r="AF30" s="127"/>
      <c r="AG30" s="133" t="s">
        <v>26</v>
      </c>
      <c r="AH30" s="135"/>
      <c r="AI30" s="132"/>
      <c r="AJ30" s="126"/>
      <c r="AK30" s="127"/>
      <c r="AL30" s="132"/>
      <c r="AM30" s="126"/>
      <c r="AN30" s="126"/>
      <c r="AO30" s="126"/>
      <c r="AP30" s="126"/>
      <c r="AQ30" s="126"/>
      <c r="AR30" s="127"/>
      <c r="AT30" s="5"/>
    </row>
    <row r="31" spans="2:46" ht="132" customHeight="1">
      <c r="B31" s="4"/>
      <c r="D31" s="140"/>
      <c r="E31" s="126"/>
      <c r="F31" s="126"/>
      <c r="G31" s="126"/>
      <c r="H31" s="126"/>
      <c r="I31" s="126"/>
      <c r="J31" s="126"/>
      <c r="K31" s="126"/>
      <c r="L31" s="127"/>
      <c r="M31" s="141"/>
      <c r="N31" s="142"/>
      <c r="O31" s="142"/>
      <c r="P31" s="142"/>
      <c r="Q31" s="142"/>
      <c r="R31" s="142"/>
      <c r="S31" s="143"/>
      <c r="T31" s="144"/>
      <c r="U31" s="126"/>
      <c r="V31" s="127"/>
      <c r="W31" s="144"/>
      <c r="X31" s="126"/>
      <c r="Y31" s="126"/>
      <c r="Z31" s="127"/>
      <c r="AA31" s="144"/>
      <c r="AB31" s="145"/>
      <c r="AC31" s="144"/>
      <c r="AD31" s="145"/>
      <c r="AE31" s="144"/>
      <c r="AF31" s="145"/>
      <c r="AG31" s="146"/>
      <c r="AH31" s="147"/>
      <c r="AI31" s="148"/>
      <c r="AJ31" s="149"/>
      <c r="AK31" s="150"/>
      <c r="AL31" s="151"/>
      <c r="AM31" s="126"/>
      <c r="AN31" s="126"/>
      <c r="AO31" s="126"/>
      <c r="AP31" s="126"/>
      <c r="AQ31" s="126"/>
      <c r="AR31" s="127"/>
      <c r="AT31" s="5"/>
    </row>
    <row r="32" spans="2:46" ht="77.099999999999994" customHeight="1">
      <c r="B32" s="4"/>
      <c r="D32" s="140"/>
      <c r="E32" s="126"/>
      <c r="F32" s="126"/>
      <c r="G32" s="126"/>
      <c r="H32" s="126"/>
      <c r="I32" s="126"/>
      <c r="J32" s="126"/>
      <c r="K32" s="126"/>
      <c r="L32" s="127"/>
      <c r="M32" s="141"/>
      <c r="N32" s="142"/>
      <c r="O32" s="142"/>
      <c r="P32" s="142"/>
      <c r="Q32" s="142"/>
      <c r="R32" s="142"/>
      <c r="S32" s="143"/>
      <c r="T32" s="144"/>
      <c r="U32" s="126"/>
      <c r="V32" s="127"/>
      <c r="W32" s="144"/>
      <c r="X32" s="126"/>
      <c r="Y32" s="126"/>
      <c r="Z32" s="127"/>
      <c r="AA32" s="144"/>
      <c r="AB32" s="145"/>
      <c r="AC32" s="144"/>
      <c r="AD32" s="145"/>
      <c r="AE32" s="144"/>
      <c r="AF32" s="145"/>
      <c r="AG32" s="146"/>
      <c r="AH32" s="147"/>
      <c r="AI32" s="152"/>
      <c r="AJ32" s="126"/>
      <c r="AK32" s="127"/>
      <c r="AL32" s="151"/>
      <c r="AM32" s="126"/>
      <c r="AN32" s="126"/>
      <c r="AO32" s="126"/>
      <c r="AP32" s="126"/>
      <c r="AQ32" s="126"/>
      <c r="AR32" s="127"/>
      <c r="AT32" s="5"/>
    </row>
    <row r="33" spans="2:46" ht="21" customHeight="1">
      <c r="B33" s="4"/>
      <c r="AT33" s="5"/>
    </row>
    <row r="34" spans="2:46" ht="0.9" customHeight="1">
      <c r="B34" s="4"/>
      <c r="AT34" s="5"/>
    </row>
    <row r="35" spans="2:46" ht="17.100000000000001" customHeight="1">
      <c r="B35" s="4"/>
      <c r="D35" s="122" t="s">
        <v>28</v>
      </c>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19"/>
      <c r="AO35" s="119"/>
      <c r="AP35" s="119"/>
      <c r="AQ35" s="119"/>
      <c r="AR35" s="119"/>
      <c r="AT35" s="5"/>
    </row>
    <row r="36" spans="2:46" ht="4.3499999999999996" customHeight="1">
      <c r="B36" s="4"/>
      <c r="AT36" s="5"/>
    </row>
    <row r="37" spans="2:46" ht="48.75" customHeight="1">
      <c r="B37" s="4"/>
      <c r="L37" s="153" t="s">
        <v>19</v>
      </c>
      <c r="M37" s="119"/>
      <c r="N37" s="119"/>
      <c r="O37" s="119"/>
      <c r="P37" s="119"/>
      <c r="Q37" s="119"/>
      <c r="R37" s="119"/>
      <c r="S37" s="119"/>
      <c r="T37" s="119"/>
      <c r="V37" s="153"/>
      <c r="W37" s="119"/>
      <c r="X37" s="119"/>
      <c r="Y37" s="119"/>
      <c r="Z37" s="119"/>
      <c r="AA37" s="119"/>
      <c r="AB37" s="119"/>
      <c r="AC37" s="119"/>
      <c r="AD37" s="119"/>
      <c r="AE37" s="119"/>
      <c r="AF37" s="119"/>
      <c r="AG37" s="119"/>
      <c r="AH37" s="119"/>
      <c r="AI37" s="119"/>
      <c r="AJ37" s="119"/>
      <c r="AK37" s="119"/>
      <c r="AL37" s="119"/>
      <c r="AM37" s="119"/>
      <c r="AN37" s="119"/>
      <c r="AO37" s="119"/>
      <c r="AP37" s="119"/>
      <c r="AQ37" s="119"/>
      <c r="AR37" s="119"/>
      <c r="AT37" s="5"/>
    </row>
    <row r="38" spans="2:46" ht="2.1" customHeight="1">
      <c r="B38" s="4"/>
      <c r="AT38" s="5"/>
    </row>
    <row r="39" spans="2:46" ht="18" customHeight="1">
      <c r="B39" s="4"/>
      <c r="L39" s="123" t="s">
        <v>20</v>
      </c>
      <c r="M39" s="119"/>
      <c r="N39" s="119"/>
      <c r="O39" s="119"/>
      <c r="P39" s="119"/>
      <c r="Q39" s="119"/>
      <c r="R39" s="119"/>
      <c r="S39" s="119"/>
      <c r="T39" s="119"/>
      <c r="U39" s="119"/>
      <c r="V39" s="119"/>
      <c r="W39" s="119"/>
      <c r="X39" s="119"/>
      <c r="Y39" s="119"/>
      <c r="Z39" s="119"/>
      <c r="AA39" s="119"/>
      <c r="AB39" s="119"/>
      <c r="AC39" s="119"/>
      <c r="AD39" s="119"/>
      <c r="AE39" s="119"/>
      <c r="AF39" s="119"/>
      <c r="AG39" s="119"/>
      <c r="AH39" s="119"/>
      <c r="AI39" s="119"/>
      <c r="AJ39" s="119"/>
      <c r="AK39" s="119"/>
      <c r="AL39" s="119"/>
      <c r="AM39" s="119"/>
      <c r="AN39" s="119"/>
      <c r="AO39" s="119"/>
      <c r="AP39" s="119"/>
      <c r="AQ39" s="119"/>
      <c r="AR39" s="119"/>
      <c r="AT39" s="5"/>
    </row>
    <row r="40" spans="2:46" ht="83.25" customHeight="1">
      <c r="B40" s="4"/>
      <c r="L40" s="120"/>
      <c r="M40" s="121"/>
      <c r="N40" s="121"/>
      <c r="O40" s="121"/>
      <c r="P40" s="121"/>
      <c r="Q40" s="121"/>
      <c r="R40" s="121"/>
      <c r="S40" s="121"/>
      <c r="T40" s="121"/>
      <c r="U40" s="121"/>
      <c r="V40" s="121"/>
      <c r="W40" s="121"/>
      <c r="X40" s="121"/>
      <c r="Y40" s="121"/>
      <c r="Z40" s="121"/>
      <c r="AA40" s="121"/>
      <c r="AB40" s="121"/>
      <c r="AC40" s="121"/>
      <c r="AD40" s="121"/>
      <c r="AE40" s="121"/>
      <c r="AF40" s="121"/>
      <c r="AG40" s="121"/>
      <c r="AH40" s="121"/>
      <c r="AI40" s="121"/>
      <c r="AJ40" s="121"/>
      <c r="AK40" s="121"/>
      <c r="AL40" s="121"/>
      <c r="AM40" s="121"/>
      <c r="AN40" s="121"/>
      <c r="AO40" s="121"/>
      <c r="AP40" s="121"/>
      <c r="AQ40" s="121"/>
      <c r="AR40" s="121"/>
      <c r="AS40" s="121"/>
      <c r="AT40" s="5"/>
    </row>
    <row r="41" spans="2:46" ht="9" customHeight="1">
      <c r="B41" s="4"/>
      <c r="AT41" s="5"/>
    </row>
    <row r="42" spans="2:46" ht="18" customHeight="1">
      <c r="B42" s="4"/>
      <c r="L42" s="123" t="s">
        <v>35</v>
      </c>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5"/>
    </row>
    <row r="43" spans="2:46" ht="222.75" customHeight="1">
      <c r="B43" s="4"/>
      <c r="L43" s="120"/>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5"/>
    </row>
    <row r="44" spans="2:46" ht="2.1" customHeight="1">
      <c r="B44" s="4"/>
      <c r="AT44" s="5"/>
    </row>
    <row r="45" spans="2:46" ht="18" customHeight="1">
      <c r="B45" s="4"/>
      <c r="L45" s="123" t="s">
        <v>22</v>
      </c>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54"/>
    </row>
    <row r="46" spans="2:46" ht="141" customHeight="1">
      <c r="B46" s="4"/>
      <c r="K46" s="120"/>
      <c r="L46" s="121"/>
      <c r="M46" s="121"/>
      <c r="N46" s="121"/>
      <c r="O46" s="121"/>
      <c r="P46" s="121"/>
      <c r="Q46" s="121"/>
      <c r="R46" s="121"/>
      <c r="S46" s="121"/>
      <c r="T46" s="121"/>
      <c r="U46" s="121"/>
      <c r="V46" s="121"/>
      <c r="W46" s="121"/>
      <c r="X46" s="121"/>
      <c r="Y46" s="121"/>
      <c r="Z46" s="121"/>
      <c r="AA46" s="121"/>
      <c r="AB46" s="121"/>
      <c r="AC46" s="121"/>
      <c r="AD46" s="121"/>
      <c r="AE46" s="121"/>
      <c r="AF46" s="121"/>
      <c r="AG46" s="121"/>
      <c r="AH46" s="121"/>
      <c r="AI46" s="121"/>
      <c r="AJ46" s="121"/>
      <c r="AK46" s="121"/>
      <c r="AL46" s="121"/>
      <c r="AM46" s="121"/>
      <c r="AN46" s="121"/>
      <c r="AO46" s="121"/>
      <c r="AP46" s="121"/>
      <c r="AQ46" s="121"/>
      <c r="AR46" s="121"/>
      <c r="AS46" s="121"/>
      <c r="AT46" s="155"/>
    </row>
    <row r="47" spans="2:46" ht="9.75" customHeight="1">
      <c r="B47" s="4"/>
      <c r="AT47" s="5"/>
    </row>
    <row r="48" spans="2:46" ht="6.15" customHeight="1">
      <c r="B48" s="4"/>
      <c r="AT48" s="5"/>
    </row>
    <row r="49" spans="2:46" ht="29.4" customHeight="1">
      <c r="B49" s="4"/>
      <c r="L49" s="153" t="s">
        <v>19</v>
      </c>
      <c r="M49" s="119"/>
      <c r="N49" s="119"/>
      <c r="O49" s="119"/>
      <c r="P49" s="119"/>
      <c r="Q49" s="119"/>
      <c r="R49" s="119"/>
      <c r="S49" s="119"/>
      <c r="T49" s="119"/>
      <c r="V49" s="153"/>
      <c r="W49" s="119"/>
      <c r="X49" s="119"/>
      <c r="Y49" s="119"/>
      <c r="Z49" s="119"/>
      <c r="AA49" s="119"/>
      <c r="AB49" s="119"/>
      <c r="AC49" s="119"/>
      <c r="AD49" s="119"/>
      <c r="AE49" s="119"/>
      <c r="AF49" s="119"/>
      <c r="AG49" s="119"/>
      <c r="AH49" s="119"/>
      <c r="AI49" s="119"/>
      <c r="AJ49" s="119"/>
      <c r="AK49" s="119"/>
      <c r="AL49" s="119"/>
      <c r="AM49" s="119"/>
      <c r="AN49" s="119"/>
      <c r="AO49" s="119"/>
      <c r="AP49" s="119"/>
      <c r="AQ49" s="119"/>
      <c r="AR49" s="119"/>
      <c r="AT49" s="5"/>
    </row>
    <row r="50" spans="2:46" ht="2.1" customHeight="1">
      <c r="B50" s="4"/>
      <c r="AT50" s="5"/>
    </row>
    <row r="51" spans="2:46" ht="18" customHeight="1">
      <c r="B51" s="4"/>
      <c r="L51" s="123" t="s">
        <v>20</v>
      </c>
      <c r="M51" s="119"/>
      <c r="N51" s="119"/>
      <c r="O51" s="119"/>
      <c r="P51" s="119"/>
      <c r="Q51" s="119"/>
      <c r="R51" s="119"/>
      <c r="S51" s="119"/>
      <c r="T51" s="119"/>
      <c r="U51" s="119"/>
      <c r="V51" s="119"/>
      <c r="W51" s="119"/>
      <c r="X51" s="119"/>
      <c r="Y51" s="119"/>
      <c r="Z51" s="119"/>
      <c r="AA51" s="119"/>
      <c r="AB51" s="119"/>
      <c r="AC51" s="119"/>
      <c r="AD51" s="119"/>
      <c r="AE51" s="119"/>
      <c r="AF51" s="119"/>
      <c r="AG51" s="119"/>
      <c r="AH51" s="119"/>
      <c r="AI51" s="119"/>
      <c r="AJ51" s="119"/>
      <c r="AK51" s="119"/>
      <c r="AL51" s="119"/>
      <c r="AM51" s="119"/>
      <c r="AN51" s="119"/>
      <c r="AO51" s="119"/>
      <c r="AP51" s="119"/>
      <c r="AQ51" s="119"/>
      <c r="AR51" s="119"/>
      <c r="AT51" s="5"/>
    </row>
    <row r="52" spans="2:46" ht="57.75" customHeight="1">
      <c r="B52" s="4"/>
      <c r="L52" s="120"/>
      <c r="M52" s="121"/>
      <c r="N52" s="121"/>
      <c r="O52" s="121"/>
      <c r="P52" s="121"/>
      <c r="Q52" s="121"/>
      <c r="R52" s="121"/>
      <c r="S52" s="121"/>
      <c r="T52" s="121"/>
      <c r="U52" s="121"/>
      <c r="V52" s="121"/>
      <c r="W52" s="121"/>
      <c r="X52" s="121"/>
      <c r="Y52" s="121"/>
      <c r="Z52" s="121"/>
      <c r="AA52" s="121"/>
      <c r="AB52" s="121"/>
      <c r="AC52" s="121"/>
      <c r="AD52" s="121"/>
      <c r="AE52" s="121"/>
      <c r="AF52" s="121"/>
      <c r="AG52" s="121"/>
      <c r="AH52" s="121"/>
      <c r="AI52" s="121"/>
      <c r="AJ52" s="121"/>
      <c r="AK52" s="121"/>
      <c r="AL52" s="121"/>
      <c r="AM52" s="121"/>
      <c r="AN52" s="121"/>
      <c r="AO52" s="121"/>
      <c r="AP52" s="121"/>
      <c r="AQ52" s="121"/>
      <c r="AR52" s="121"/>
      <c r="AS52" s="121"/>
      <c r="AT52" s="5"/>
    </row>
    <row r="53" spans="2:46" ht="1.5" customHeight="1">
      <c r="B53" s="4"/>
      <c r="AT53" s="5"/>
    </row>
    <row r="54" spans="2:46" ht="18" customHeight="1">
      <c r="B54" s="4"/>
      <c r="L54" s="123" t="s">
        <v>21</v>
      </c>
      <c r="M54" s="119"/>
      <c r="N54" s="119"/>
      <c r="O54" s="119"/>
      <c r="P54" s="119"/>
      <c r="Q54" s="119"/>
      <c r="R54" s="119"/>
      <c r="S54" s="119"/>
      <c r="T54" s="119"/>
      <c r="U54" s="119"/>
      <c r="V54" s="119"/>
      <c r="W54" s="119"/>
      <c r="X54" s="119"/>
      <c r="Y54" s="119"/>
      <c r="Z54" s="119"/>
      <c r="AA54" s="119"/>
      <c r="AB54" s="119"/>
      <c r="AC54" s="119"/>
      <c r="AD54" s="119"/>
      <c r="AE54" s="119"/>
      <c r="AF54" s="119"/>
      <c r="AG54" s="119"/>
      <c r="AH54" s="119"/>
      <c r="AI54" s="119"/>
      <c r="AJ54" s="119"/>
      <c r="AK54" s="119"/>
      <c r="AL54" s="119"/>
      <c r="AM54" s="119"/>
      <c r="AN54" s="119"/>
      <c r="AO54" s="119"/>
      <c r="AP54" s="119"/>
      <c r="AQ54" s="119"/>
      <c r="AR54" s="119"/>
      <c r="AS54" s="119"/>
      <c r="AT54" s="5"/>
    </row>
    <row r="55" spans="2:46" ht="224.25" customHeight="1">
      <c r="B55" s="4"/>
      <c r="L55" s="120"/>
      <c r="M55" s="121"/>
      <c r="N55" s="121"/>
      <c r="O55" s="121"/>
      <c r="P55" s="121"/>
      <c r="Q55" s="121"/>
      <c r="R55" s="121"/>
      <c r="S55" s="121"/>
      <c r="T55" s="121"/>
      <c r="U55" s="121"/>
      <c r="V55" s="121"/>
      <c r="W55" s="121"/>
      <c r="X55" s="121"/>
      <c r="Y55" s="121"/>
      <c r="Z55" s="121"/>
      <c r="AA55" s="121"/>
      <c r="AB55" s="121"/>
      <c r="AC55" s="121"/>
      <c r="AD55" s="121"/>
      <c r="AE55" s="121"/>
      <c r="AF55" s="121"/>
      <c r="AG55" s="121"/>
      <c r="AH55" s="121"/>
      <c r="AI55" s="121"/>
      <c r="AJ55" s="121"/>
      <c r="AK55" s="121"/>
      <c r="AL55" s="121"/>
      <c r="AM55" s="121"/>
      <c r="AN55" s="121"/>
      <c r="AO55" s="121"/>
      <c r="AP55" s="121"/>
      <c r="AQ55" s="121"/>
      <c r="AR55" s="121"/>
      <c r="AS55" s="121"/>
      <c r="AT55" s="5"/>
    </row>
    <row r="56" spans="2:46" ht="2.1" customHeight="1">
      <c r="B56" s="4"/>
      <c r="AT56" s="5"/>
    </row>
    <row r="57" spans="2:46" ht="18" customHeight="1">
      <c r="B57" s="4"/>
      <c r="L57" s="123" t="s">
        <v>22</v>
      </c>
      <c r="M57" s="119"/>
      <c r="N57" s="119"/>
      <c r="O57" s="119"/>
      <c r="P57" s="119"/>
      <c r="Q57" s="119"/>
      <c r="R57" s="119"/>
      <c r="S57" s="119"/>
      <c r="T57" s="119"/>
      <c r="U57" s="119"/>
      <c r="V57" s="119"/>
      <c r="W57" s="119"/>
      <c r="X57" s="119"/>
      <c r="Y57" s="119"/>
      <c r="Z57" s="119"/>
      <c r="AA57" s="119"/>
      <c r="AB57" s="119"/>
      <c r="AC57" s="119"/>
      <c r="AD57" s="119"/>
      <c r="AE57" s="119"/>
      <c r="AF57" s="119"/>
      <c r="AG57" s="119"/>
      <c r="AH57" s="119"/>
      <c r="AI57" s="119"/>
      <c r="AJ57" s="119"/>
      <c r="AK57" s="119"/>
      <c r="AL57" s="119"/>
      <c r="AM57" s="119"/>
      <c r="AN57" s="119"/>
      <c r="AO57" s="119"/>
      <c r="AP57" s="119"/>
      <c r="AQ57" s="119"/>
      <c r="AR57" s="119"/>
      <c r="AS57" s="119"/>
      <c r="AT57" s="154"/>
    </row>
    <row r="58" spans="2:46" ht="19.95" customHeight="1">
      <c r="B58" s="4"/>
      <c r="K58" s="120"/>
      <c r="L58" s="121"/>
      <c r="M58" s="121"/>
      <c r="N58" s="121"/>
      <c r="O58" s="121"/>
      <c r="P58" s="121"/>
      <c r="Q58" s="121"/>
      <c r="R58" s="121"/>
      <c r="S58" s="121"/>
      <c r="T58" s="121"/>
      <c r="U58" s="121"/>
      <c r="V58" s="121"/>
      <c r="W58" s="121"/>
      <c r="X58" s="121"/>
      <c r="Y58" s="121"/>
      <c r="Z58" s="121"/>
      <c r="AA58" s="121"/>
      <c r="AB58" s="121"/>
      <c r="AC58" s="121"/>
      <c r="AD58" s="121"/>
      <c r="AE58" s="121"/>
      <c r="AF58" s="121"/>
      <c r="AG58" s="121"/>
      <c r="AH58" s="121"/>
      <c r="AI58" s="121"/>
      <c r="AJ58" s="121"/>
      <c r="AK58" s="121"/>
      <c r="AL58" s="121"/>
      <c r="AM58" s="121"/>
      <c r="AN58" s="121"/>
      <c r="AO58" s="121"/>
      <c r="AP58" s="121"/>
      <c r="AQ58" s="121"/>
      <c r="AR58" s="121"/>
      <c r="AS58" s="121"/>
      <c r="AT58" s="155"/>
    </row>
    <row r="59" spans="2:46" ht="12.75" customHeight="1">
      <c r="B59" s="4"/>
      <c r="AT59" s="5"/>
    </row>
    <row r="60" spans="2:46" ht="1.5" hidden="1" customHeight="1">
      <c r="B60" s="4"/>
      <c r="AT60" s="5"/>
    </row>
    <row r="61" spans="2:46" ht="17.7" hidden="1" customHeight="1">
      <c r="B61" s="4"/>
      <c r="AT61" s="5"/>
    </row>
    <row r="62" spans="2:46" ht="18" customHeight="1">
      <c r="B62" s="4"/>
      <c r="C62" s="122" t="s">
        <v>29</v>
      </c>
      <c r="D62" s="119"/>
      <c r="E62" s="119"/>
      <c r="F62" s="119"/>
      <c r="G62" s="119"/>
      <c r="H62" s="119"/>
      <c r="I62" s="119"/>
      <c r="J62" s="119"/>
      <c r="K62" s="119"/>
      <c r="L62" s="119"/>
      <c r="M62" s="119"/>
      <c r="N62" s="119"/>
      <c r="O62" s="119"/>
      <c r="P62" s="119"/>
      <c r="Q62" s="119"/>
      <c r="R62" s="119"/>
      <c r="S62" s="119"/>
      <c r="T62" s="119"/>
      <c r="U62" s="119"/>
      <c r="V62" s="119"/>
      <c r="W62" s="119"/>
      <c r="X62" s="119"/>
      <c r="Y62" s="119"/>
      <c r="Z62" s="119"/>
      <c r="AA62" s="119"/>
      <c r="AB62" s="119"/>
      <c r="AC62" s="119"/>
      <c r="AD62" s="119"/>
      <c r="AE62" s="119"/>
      <c r="AF62" s="119"/>
      <c r="AG62" s="119"/>
      <c r="AH62" s="119"/>
      <c r="AI62" s="119"/>
      <c r="AJ62" s="119"/>
      <c r="AK62" s="119"/>
      <c r="AL62" s="119"/>
      <c r="AM62" s="119"/>
      <c r="AN62" s="119"/>
      <c r="AO62" s="119"/>
      <c r="AP62" s="119"/>
      <c r="AQ62" s="119"/>
      <c r="AR62" s="119"/>
      <c r="AS62" s="119"/>
      <c r="AT62" s="5"/>
    </row>
    <row r="63" spans="2:46" ht="1.95" customHeight="1">
      <c r="B63" s="4"/>
      <c r="AT63" s="5"/>
    </row>
    <row r="64" spans="2:46" ht="187.5" customHeight="1">
      <c r="B64" s="6"/>
      <c r="C64" s="7"/>
      <c r="D64" s="7"/>
      <c r="E64" s="156"/>
      <c r="F64" s="157"/>
      <c r="G64" s="157"/>
      <c r="H64" s="157"/>
      <c r="I64" s="157"/>
      <c r="J64" s="157"/>
      <c r="K64" s="157"/>
      <c r="L64" s="157"/>
      <c r="M64" s="157"/>
      <c r="N64" s="157"/>
      <c r="O64" s="157"/>
      <c r="P64" s="157"/>
      <c r="Q64" s="157"/>
      <c r="R64" s="157"/>
      <c r="S64" s="157"/>
      <c r="T64" s="157"/>
      <c r="U64" s="157"/>
      <c r="V64" s="157"/>
      <c r="W64" s="157"/>
      <c r="X64" s="157"/>
      <c r="Y64" s="157"/>
      <c r="Z64" s="157"/>
      <c r="AA64" s="157"/>
      <c r="AB64" s="157"/>
      <c r="AC64" s="157"/>
      <c r="AD64" s="157"/>
      <c r="AE64" s="157"/>
      <c r="AF64" s="157"/>
      <c r="AG64" s="157"/>
      <c r="AH64" s="157"/>
      <c r="AI64" s="157"/>
      <c r="AJ64" s="157"/>
      <c r="AK64" s="157"/>
      <c r="AL64" s="157"/>
      <c r="AM64" s="157"/>
      <c r="AN64" s="157"/>
      <c r="AO64" s="157"/>
      <c r="AP64" s="157"/>
      <c r="AQ64" s="157"/>
      <c r="AR64" s="157"/>
      <c r="AS64" s="157"/>
      <c r="AT64" s="158"/>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77"/>
  <sheetViews>
    <sheetView showGridLines="0" zoomScale="84" zoomScaleNormal="84" workbookViewId="0">
      <selection activeCell="U39" sqref="U39:V39"/>
    </sheetView>
  </sheetViews>
  <sheetFormatPr baseColWidth="10" defaultColWidth="11.44140625" defaultRowHeight="14.4"/>
  <cols>
    <col min="1" max="1" width="1" style="1" customWidth="1"/>
    <col min="2" max="2" width="0.33203125" style="1" hidden="1" customWidth="1"/>
    <col min="3" max="3" width="0.109375" style="1" hidden="1" customWidth="1"/>
    <col min="4" max="4" width="1.88671875" style="1" hidden="1" customWidth="1"/>
    <col min="5" max="6" width="0.109375" style="1" customWidth="1"/>
    <col min="7" max="7" width="0" style="1" hidden="1" customWidth="1"/>
    <col min="8" max="8" width="0.109375" style="1" customWidth="1"/>
    <col min="9" max="10" width="0.109375" style="1" hidden="1" customWidth="1"/>
    <col min="11" max="11" width="0.109375" style="1" customWidth="1"/>
    <col min="12" max="12" width="33.33203125" style="1" bestFit="1" customWidth="1"/>
    <col min="13" max="13" width="18.33203125" style="1" bestFit="1" customWidth="1"/>
    <col min="14" max="14" width="17.6640625" style="1" customWidth="1"/>
    <col min="15" max="15" width="0" style="1" hidden="1" customWidth="1"/>
    <col min="16" max="16" width="4.6640625" style="1" customWidth="1"/>
    <col min="17" max="17" width="10.33203125" style="1" customWidth="1"/>
    <col min="18" max="18" width="9.33203125" style="1" customWidth="1"/>
    <col min="19" max="19" width="3.88671875" style="1" hidden="1" customWidth="1"/>
    <col min="20" max="20" width="15.5546875" style="1" customWidth="1"/>
    <col min="21" max="21" width="5.44140625" style="1" customWidth="1"/>
    <col min="22" max="22" width="17.33203125" style="1" customWidth="1"/>
    <col min="23" max="23" width="6.33203125" style="1" customWidth="1"/>
    <col min="24" max="24" width="0.33203125" style="1" customWidth="1"/>
    <col min="25" max="25" width="7.6640625" style="1" customWidth="1"/>
    <col min="26" max="26" width="12.44140625" style="1" customWidth="1"/>
    <col min="27" max="27" width="0.109375" style="1" customWidth="1"/>
    <col min="28" max="30" width="11.44140625" style="1" hidden="1" customWidth="1"/>
    <col min="31" max="31" width="6.88671875" style="1" hidden="1" customWidth="1"/>
    <col min="32" max="32" width="0.109375" style="1" hidden="1" customWidth="1"/>
    <col min="33" max="34" width="0.109375" style="1" customWidth="1"/>
    <col min="35" max="35" width="11.44140625" style="1" customWidth="1"/>
    <col min="36" max="37" width="11.44140625" style="1"/>
    <col min="38" max="38" width="15.33203125" style="1" bestFit="1" customWidth="1"/>
    <col min="39" max="16384" width="11.44140625" style="1"/>
  </cols>
  <sheetData>
    <row r="1" spans="1:34" ht="27.9" customHeight="1">
      <c r="A1" s="9"/>
      <c r="B1" s="168" t="s">
        <v>76</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170" t="s">
        <v>49</v>
      </c>
      <c r="C3" s="171"/>
      <c r="D3" s="171"/>
      <c r="E3" s="171"/>
      <c r="F3" s="171"/>
      <c r="G3" s="171"/>
      <c r="H3" s="171"/>
      <c r="I3" s="171"/>
      <c r="J3" s="171"/>
      <c r="K3" s="171"/>
      <c r="L3" s="171"/>
      <c r="M3" s="171"/>
      <c r="N3" s="171"/>
      <c r="O3" s="171"/>
      <c r="P3" s="171"/>
      <c r="Q3" s="171"/>
      <c r="R3" s="171"/>
      <c r="S3" s="171"/>
      <c r="T3" s="171"/>
      <c r="U3" s="171"/>
      <c r="V3" s="171"/>
      <c r="W3" s="171"/>
      <c r="X3" s="171"/>
      <c r="Y3" s="171"/>
      <c r="Z3" s="171"/>
      <c r="AA3" s="16"/>
      <c r="AB3" s="16"/>
      <c r="AC3" s="16"/>
      <c r="AD3" s="16"/>
      <c r="AE3" s="16"/>
      <c r="AF3" s="16"/>
      <c r="AG3" s="17"/>
      <c r="AH3" s="17"/>
    </row>
    <row r="4" spans="1:34" ht="18" customHeight="1">
      <c r="A4" s="4"/>
      <c r="B4" s="15"/>
      <c r="C4" s="159" t="s">
        <v>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
      <c r="AC4" s="16"/>
      <c r="AD4" s="16"/>
      <c r="AE4" s="16"/>
      <c r="AF4" s="16"/>
      <c r="AG4" s="17"/>
      <c r="AH4" s="17"/>
    </row>
    <row r="5" spans="1:34" ht="18" customHeight="1">
      <c r="A5" s="4"/>
      <c r="B5" s="167" t="s">
        <v>64</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
      <c r="AF5" s="16"/>
      <c r="AG5" s="17"/>
      <c r="AH5" s="17"/>
    </row>
    <row r="6" spans="1:34" ht="24.75" customHeight="1">
      <c r="A6" s="4"/>
      <c r="B6" s="167"/>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
      <c r="AF6" s="16"/>
      <c r="AG6" s="17"/>
      <c r="AH6" s="17"/>
    </row>
    <row r="7" spans="1:34" ht="18" customHeight="1">
      <c r="A7" s="4"/>
      <c r="B7" s="15"/>
      <c r="C7" s="161" t="s">
        <v>50</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
      <c r="AF7" s="16"/>
      <c r="AG7" s="17"/>
      <c r="AH7" s="17"/>
    </row>
    <row r="8" spans="1:34" ht="24" customHeight="1">
      <c r="A8" s="4"/>
      <c r="B8" s="15"/>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
      <c r="AF8" s="16"/>
      <c r="AG8" s="17"/>
      <c r="AH8" s="17"/>
    </row>
    <row r="9" spans="1:34" ht="18.75" customHeight="1">
      <c r="A9" s="4"/>
      <c r="B9" s="15"/>
      <c r="C9" s="16"/>
      <c r="D9" s="16"/>
      <c r="E9" s="159" t="s">
        <v>32</v>
      </c>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
      <c r="AF9" s="16"/>
      <c r="AG9" s="17"/>
      <c r="AH9" s="17"/>
    </row>
    <row r="10" spans="1:34" ht="51" customHeight="1">
      <c r="A10" s="4"/>
      <c r="B10" s="15"/>
      <c r="C10" s="16"/>
      <c r="D10" s="16"/>
      <c r="E10" s="16"/>
      <c r="F10" s="16"/>
      <c r="G10" s="18"/>
      <c r="H10" s="18"/>
      <c r="I10" s="161" t="s">
        <v>51</v>
      </c>
      <c r="J10" s="161"/>
      <c r="K10" s="161"/>
      <c r="L10" s="161"/>
      <c r="M10" s="161"/>
      <c r="N10" s="161"/>
      <c r="O10" s="161"/>
      <c r="P10" s="161"/>
      <c r="Q10" s="161"/>
      <c r="R10" s="161"/>
      <c r="S10" s="161"/>
      <c r="T10" s="161"/>
      <c r="U10" s="161"/>
      <c r="V10" s="161"/>
      <c r="W10" s="161"/>
      <c r="X10" s="161"/>
      <c r="Y10" s="161"/>
      <c r="Z10" s="161"/>
      <c r="AA10" s="161"/>
      <c r="AB10" s="161"/>
      <c r="AC10" s="161"/>
      <c r="AD10" s="161"/>
      <c r="AE10" s="18"/>
      <c r="AF10" s="18"/>
      <c r="AG10" s="19"/>
      <c r="AH10" s="17"/>
    </row>
    <row r="11" spans="1:34" ht="36" customHeight="1">
      <c r="A11" s="4"/>
      <c r="B11" s="15"/>
      <c r="C11" s="16"/>
      <c r="D11" s="16"/>
      <c r="E11" s="16"/>
      <c r="F11" s="16"/>
      <c r="G11" s="18"/>
      <c r="H11" s="18"/>
      <c r="I11" s="161" t="s">
        <v>53</v>
      </c>
      <c r="J11" s="161"/>
      <c r="K11" s="161"/>
      <c r="L11" s="161"/>
      <c r="M11" s="161"/>
      <c r="N11" s="161"/>
      <c r="O11" s="161"/>
      <c r="P11" s="161"/>
      <c r="Q11" s="161"/>
      <c r="R11" s="161"/>
      <c r="S11" s="161"/>
      <c r="T11" s="161"/>
      <c r="U11" s="161"/>
      <c r="V11" s="161"/>
      <c r="W11" s="161"/>
      <c r="X11" s="161"/>
      <c r="Y11" s="161"/>
      <c r="Z11" s="161"/>
      <c r="AA11" s="161"/>
      <c r="AB11" s="161"/>
      <c r="AC11" s="161"/>
      <c r="AD11" s="18"/>
      <c r="AE11" s="18"/>
      <c r="AF11" s="18"/>
      <c r="AG11" s="19"/>
      <c r="AH11" s="17"/>
    </row>
    <row r="12" spans="1:34" ht="18" customHeight="1">
      <c r="A12" s="4"/>
      <c r="B12" s="15"/>
      <c r="C12" s="16"/>
      <c r="D12" s="16"/>
      <c r="E12" s="16"/>
      <c r="F12" s="16"/>
      <c r="G12" s="161" t="s">
        <v>54</v>
      </c>
      <c r="H12" s="161"/>
      <c r="I12" s="161"/>
      <c r="J12" s="161"/>
      <c r="K12" s="161"/>
      <c r="L12" s="161"/>
      <c r="M12" s="161"/>
      <c r="N12" s="161"/>
      <c r="O12" s="161"/>
      <c r="P12" s="161"/>
      <c r="Q12" s="161"/>
      <c r="R12" s="161"/>
      <c r="S12" s="161"/>
      <c r="T12" s="161"/>
      <c r="U12" s="161"/>
      <c r="V12" s="161"/>
      <c r="W12" s="161"/>
      <c r="X12" s="161"/>
      <c r="Y12" s="161"/>
      <c r="Z12" s="161"/>
      <c r="AA12" s="161"/>
      <c r="AB12" s="161"/>
      <c r="AC12" s="161"/>
      <c r="AD12" s="18"/>
      <c r="AE12" s="18"/>
      <c r="AF12" s="18"/>
      <c r="AG12" s="19"/>
      <c r="AH12" s="17"/>
    </row>
    <row r="13" spans="1:34" ht="23.25" customHeight="1">
      <c r="A13" s="4"/>
      <c r="B13" s="15"/>
      <c r="C13" s="16"/>
      <c r="D13" s="16"/>
      <c r="E13" s="16"/>
      <c r="F13" s="16"/>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8"/>
      <c r="AE13" s="18"/>
      <c r="AF13" s="18"/>
      <c r="AG13" s="19"/>
      <c r="AH13" s="17"/>
    </row>
    <row r="14" spans="1:34" ht="24" customHeight="1">
      <c r="A14" s="4"/>
      <c r="B14" s="15"/>
      <c r="C14" s="16"/>
      <c r="D14" s="16"/>
      <c r="E14" s="16"/>
      <c r="F14" s="16"/>
      <c r="G14" s="18"/>
      <c r="H14" s="18"/>
      <c r="I14" s="18"/>
      <c r="J14" s="18"/>
      <c r="K14" s="18"/>
      <c r="L14" s="161" t="s">
        <v>52</v>
      </c>
      <c r="M14" s="161"/>
      <c r="N14" s="161"/>
      <c r="O14" s="161"/>
      <c r="P14" s="161"/>
      <c r="Q14" s="161"/>
      <c r="R14" s="161"/>
      <c r="S14" s="161"/>
      <c r="T14" s="161"/>
      <c r="U14" s="161"/>
      <c r="V14" s="161"/>
      <c r="W14" s="161"/>
      <c r="X14" s="161"/>
      <c r="Y14" s="161"/>
      <c r="Z14" s="161"/>
      <c r="AA14" s="161"/>
      <c r="AB14" s="161"/>
      <c r="AC14" s="161"/>
      <c r="AD14" s="161"/>
      <c r="AE14" s="161"/>
      <c r="AF14" s="161"/>
      <c r="AG14" s="165"/>
      <c r="AH14" s="17"/>
    </row>
    <row r="15" spans="1:34" ht="24" customHeight="1">
      <c r="A15" s="4"/>
      <c r="B15" s="15"/>
      <c r="C15" s="16"/>
      <c r="D15" s="16"/>
      <c r="E15" s="16"/>
      <c r="F15" s="16"/>
      <c r="G15" s="18"/>
      <c r="H15" s="18"/>
      <c r="I15" s="18"/>
      <c r="J15" s="18"/>
      <c r="K15" s="18"/>
      <c r="L15" s="161"/>
      <c r="M15" s="161"/>
      <c r="N15" s="161"/>
      <c r="O15" s="161"/>
      <c r="P15" s="161"/>
      <c r="Q15" s="161"/>
      <c r="R15" s="161"/>
      <c r="S15" s="161"/>
      <c r="T15" s="161"/>
      <c r="U15" s="161"/>
      <c r="V15" s="161"/>
      <c r="W15" s="161"/>
      <c r="X15" s="161"/>
      <c r="Y15" s="161"/>
      <c r="Z15" s="161"/>
      <c r="AA15" s="161"/>
      <c r="AB15" s="161"/>
      <c r="AC15" s="161"/>
      <c r="AD15" s="161"/>
      <c r="AE15" s="161"/>
      <c r="AF15" s="161"/>
      <c r="AG15" s="165"/>
      <c r="AH15" s="17"/>
    </row>
    <row r="16" spans="1:34" ht="35.25" customHeight="1">
      <c r="A16" s="4"/>
      <c r="B16" s="15"/>
      <c r="C16" s="16"/>
      <c r="D16" s="16"/>
      <c r="E16" s="16"/>
      <c r="F16" s="16"/>
      <c r="G16" s="18"/>
      <c r="H16" s="18"/>
      <c r="I16" s="18"/>
      <c r="J16" s="18"/>
      <c r="K16" s="18"/>
      <c r="L16" s="161"/>
      <c r="M16" s="161"/>
      <c r="N16" s="161"/>
      <c r="O16" s="161"/>
      <c r="P16" s="161"/>
      <c r="Q16" s="161"/>
      <c r="R16" s="161"/>
      <c r="S16" s="161"/>
      <c r="T16" s="161"/>
      <c r="U16" s="161"/>
      <c r="V16" s="161"/>
      <c r="W16" s="161"/>
      <c r="X16" s="161"/>
      <c r="Y16" s="161"/>
      <c r="Z16" s="161"/>
      <c r="AA16" s="161"/>
      <c r="AB16" s="161"/>
      <c r="AC16" s="161"/>
      <c r="AD16" s="161"/>
      <c r="AE16" s="161"/>
      <c r="AF16" s="161"/>
      <c r="AG16" s="165"/>
      <c r="AH16" s="17"/>
    </row>
    <row r="17" spans="1:34" ht="29.25" customHeight="1">
      <c r="A17" s="4"/>
      <c r="B17" s="15"/>
      <c r="C17" s="16"/>
      <c r="D17" s="16"/>
      <c r="E17" s="16"/>
      <c r="F17" s="16"/>
      <c r="G17" s="18"/>
      <c r="H17" s="18"/>
      <c r="I17" s="18"/>
      <c r="J17" s="18"/>
      <c r="K17" s="18"/>
      <c r="L17" s="161"/>
      <c r="M17" s="161"/>
      <c r="N17" s="161"/>
      <c r="O17" s="161"/>
      <c r="P17" s="161"/>
      <c r="Q17" s="161"/>
      <c r="R17" s="161"/>
      <c r="S17" s="161"/>
      <c r="T17" s="161"/>
      <c r="U17" s="161"/>
      <c r="V17" s="161"/>
      <c r="W17" s="161"/>
      <c r="X17" s="161"/>
      <c r="Y17" s="161"/>
      <c r="Z17" s="161"/>
      <c r="AA17" s="161"/>
      <c r="AB17" s="161"/>
      <c r="AC17" s="161"/>
      <c r="AD17" s="161"/>
      <c r="AE17" s="161"/>
      <c r="AF17" s="161"/>
      <c r="AG17" s="165"/>
      <c r="AH17" s="17"/>
    </row>
    <row r="18" spans="1:34" ht="28.5" customHeight="1">
      <c r="A18" s="4"/>
      <c r="B18" s="15"/>
      <c r="C18" s="16"/>
      <c r="D18" s="16"/>
      <c r="E18" s="16"/>
      <c r="F18" s="16"/>
      <c r="G18" s="18"/>
      <c r="H18" s="18"/>
      <c r="I18" s="18"/>
      <c r="J18" s="18"/>
      <c r="K18" s="18"/>
      <c r="L18" s="161"/>
      <c r="M18" s="161"/>
      <c r="N18" s="161"/>
      <c r="O18" s="161"/>
      <c r="P18" s="161"/>
      <c r="Q18" s="161"/>
      <c r="R18" s="161"/>
      <c r="S18" s="161"/>
      <c r="T18" s="161"/>
      <c r="U18" s="161"/>
      <c r="V18" s="161"/>
      <c r="W18" s="161"/>
      <c r="X18" s="161"/>
      <c r="Y18" s="161"/>
      <c r="Z18" s="161"/>
      <c r="AA18" s="161"/>
      <c r="AB18" s="161"/>
      <c r="AC18" s="161"/>
      <c r="AD18" s="161"/>
      <c r="AE18" s="161"/>
      <c r="AF18" s="161"/>
      <c r="AG18" s="165"/>
      <c r="AH18" s="17"/>
    </row>
    <row r="19" spans="1:34" ht="24" customHeight="1">
      <c r="A19" s="4"/>
      <c r="B19" s="15"/>
      <c r="C19" s="16"/>
      <c r="D19" s="16"/>
      <c r="E19" s="16"/>
      <c r="F19" s="16"/>
      <c r="G19" s="18"/>
      <c r="H19" s="18"/>
      <c r="I19" s="18"/>
      <c r="J19" s="18"/>
      <c r="K19" s="18"/>
      <c r="L19" s="161"/>
      <c r="M19" s="161"/>
      <c r="N19" s="161"/>
      <c r="O19" s="161"/>
      <c r="P19" s="161"/>
      <c r="Q19" s="161"/>
      <c r="R19" s="161"/>
      <c r="S19" s="161"/>
      <c r="T19" s="161"/>
      <c r="U19" s="161"/>
      <c r="V19" s="161"/>
      <c r="W19" s="161"/>
      <c r="X19" s="161"/>
      <c r="Y19" s="161"/>
      <c r="Z19" s="161"/>
      <c r="AA19" s="161"/>
      <c r="AB19" s="161"/>
      <c r="AC19" s="161"/>
      <c r="AD19" s="161"/>
      <c r="AE19" s="161"/>
      <c r="AF19" s="161"/>
      <c r="AG19" s="165"/>
      <c r="AH19" s="17"/>
    </row>
    <row r="20" spans="1:34" ht="168" customHeight="1">
      <c r="A20" s="4"/>
      <c r="B20" s="15"/>
      <c r="C20" s="16"/>
      <c r="D20" s="16"/>
      <c r="E20" s="16"/>
      <c r="F20" s="16"/>
      <c r="G20" s="18"/>
      <c r="H20" s="18"/>
      <c r="I20" s="18"/>
      <c r="J20" s="18"/>
      <c r="K20" s="18"/>
      <c r="L20" s="161"/>
      <c r="M20" s="161"/>
      <c r="N20" s="161"/>
      <c r="O20" s="161"/>
      <c r="P20" s="161"/>
      <c r="Q20" s="161"/>
      <c r="R20" s="161"/>
      <c r="S20" s="161"/>
      <c r="T20" s="161"/>
      <c r="U20" s="161"/>
      <c r="V20" s="161"/>
      <c r="W20" s="161"/>
      <c r="X20" s="161"/>
      <c r="Y20" s="161"/>
      <c r="Z20" s="161"/>
      <c r="AA20" s="161"/>
      <c r="AB20" s="161"/>
      <c r="AC20" s="161"/>
      <c r="AD20" s="161"/>
      <c r="AE20" s="161"/>
      <c r="AF20" s="161"/>
      <c r="AG20" s="165"/>
      <c r="AH20" s="17"/>
    </row>
    <row r="21" spans="1:34" ht="15.75" customHeight="1">
      <c r="A21" s="4"/>
      <c r="B21" s="15"/>
      <c r="C21" s="16"/>
      <c r="D21" s="16"/>
      <c r="E21" s="159" t="s">
        <v>34</v>
      </c>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
      <c r="AF21" s="16"/>
      <c r="AG21" s="17"/>
      <c r="AH21" s="17"/>
    </row>
    <row r="22" spans="1:34" ht="21.75" customHeight="1">
      <c r="A22" s="4"/>
      <c r="B22" s="15"/>
      <c r="C22" s="16"/>
      <c r="D22" s="16"/>
      <c r="E22" s="16"/>
      <c r="F22" s="16"/>
      <c r="G22" s="16"/>
      <c r="H22" s="16"/>
      <c r="I22" s="16"/>
      <c r="J22" s="161" t="s">
        <v>65</v>
      </c>
      <c r="K22" s="161"/>
      <c r="L22" s="161"/>
      <c r="M22" s="161"/>
      <c r="N22" s="161"/>
      <c r="O22" s="161"/>
      <c r="P22" s="161"/>
      <c r="Q22" s="161"/>
      <c r="R22" s="161"/>
      <c r="S22" s="161"/>
      <c r="T22" s="161"/>
      <c r="U22" s="161"/>
      <c r="V22" s="161"/>
      <c r="W22" s="161"/>
      <c r="X22" s="161"/>
      <c r="Y22" s="161"/>
      <c r="Z22" s="161"/>
      <c r="AA22" s="161"/>
      <c r="AB22" s="161"/>
      <c r="AC22" s="161"/>
      <c r="AD22" s="161"/>
      <c r="AE22" s="16"/>
      <c r="AF22" s="16"/>
      <c r="AG22" s="17"/>
      <c r="AH22" s="17"/>
    </row>
    <row r="23" spans="1:34" ht="18" customHeight="1">
      <c r="A23" s="4"/>
      <c r="B23" s="15"/>
      <c r="C23" s="16"/>
      <c r="D23" s="16"/>
      <c r="E23" s="16"/>
      <c r="F23" s="16"/>
      <c r="G23" s="16"/>
      <c r="H23" s="16"/>
      <c r="I23" s="16"/>
      <c r="J23" s="161" t="s">
        <v>67</v>
      </c>
      <c r="K23" s="161"/>
      <c r="L23" s="161"/>
      <c r="M23" s="161"/>
      <c r="N23" s="161"/>
      <c r="O23" s="161"/>
      <c r="P23" s="161"/>
      <c r="Q23" s="161"/>
      <c r="R23" s="161"/>
      <c r="S23" s="161"/>
      <c r="T23" s="161"/>
      <c r="U23" s="161"/>
      <c r="V23" s="161"/>
      <c r="W23" s="161"/>
      <c r="X23" s="161"/>
      <c r="Y23" s="161"/>
      <c r="Z23" s="161"/>
      <c r="AA23" s="161"/>
      <c r="AB23" s="161"/>
      <c r="AC23" s="161"/>
      <c r="AD23" s="161"/>
      <c r="AE23" s="16"/>
      <c r="AF23" s="16"/>
      <c r="AG23" s="17"/>
      <c r="AH23" s="17"/>
    </row>
    <row r="24" spans="1:34" ht="27" customHeight="1">
      <c r="A24" s="4"/>
      <c r="B24" s="15"/>
      <c r="C24" s="16"/>
      <c r="D24" s="16"/>
      <c r="E24" s="16"/>
      <c r="F24" s="16"/>
      <c r="G24" s="16"/>
      <c r="H24" s="16"/>
      <c r="I24" s="16"/>
      <c r="J24" s="161"/>
      <c r="K24" s="161"/>
      <c r="L24" s="161"/>
      <c r="M24" s="161"/>
      <c r="N24" s="161"/>
      <c r="O24" s="161"/>
      <c r="P24" s="161"/>
      <c r="Q24" s="161"/>
      <c r="R24" s="161"/>
      <c r="S24" s="161"/>
      <c r="T24" s="161"/>
      <c r="U24" s="161"/>
      <c r="V24" s="161"/>
      <c r="W24" s="161"/>
      <c r="X24" s="161"/>
      <c r="Y24" s="161"/>
      <c r="Z24" s="161"/>
      <c r="AA24" s="161"/>
      <c r="AB24" s="161"/>
      <c r="AC24" s="161"/>
      <c r="AD24" s="161"/>
      <c r="AE24" s="16"/>
      <c r="AF24" s="16"/>
      <c r="AG24" s="17"/>
      <c r="AH24" s="17"/>
    </row>
    <row r="25" spans="1:34" ht="18" customHeight="1">
      <c r="A25" s="4"/>
      <c r="B25" s="15"/>
      <c r="C25" s="16"/>
      <c r="D25" s="16"/>
      <c r="E25" s="16"/>
      <c r="F25" s="16"/>
      <c r="G25" s="16"/>
      <c r="H25" s="16"/>
      <c r="I25" s="16"/>
      <c r="J25" s="20"/>
      <c r="K25" s="20"/>
      <c r="L25" s="161" t="s">
        <v>63</v>
      </c>
      <c r="M25" s="161"/>
      <c r="N25" s="161"/>
      <c r="O25" s="161"/>
      <c r="P25" s="161"/>
      <c r="Q25" s="161"/>
      <c r="R25" s="161"/>
      <c r="S25" s="161"/>
      <c r="T25" s="161"/>
      <c r="U25" s="161"/>
      <c r="V25" s="161"/>
      <c r="W25" s="161"/>
      <c r="X25" s="161"/>
      <c r="Y25" s="161"/>
      <c r="Z25" s="161"/>
      <c r="AA25" s="20"/>
      <c r="AB25" s="20"/>
      <c r="AC25" s="20"/>
      <c r="AD25" s="20"/>
      <c r="AE25" s="16"/>
      <c r="AF25" s="16"/>
      <c r="AG25" s="17"/>
      <c r="AH25" s="17"/>
    </row>
    <row r="26" spans="1:34" ht="11.25" customHeight="1">
      <c r="A26" s="6"/>
      <c r="B26" s="21"/>
      <c r="C26" s="22"/>
      <c r="D26" s="22"/>
      <c r="E26" s="22"/>
      <c r="F26" s="22"/>
      <c r="G26" s="22"/>
      <c r="H26" s="22"/>
      <c r="I26" s="22"/>
      <c r="J26" s="23"/>
      <c r="K26" s="23"/>
      <c r="L26" s="166"/>
      <c r="M26" s="166"/>
      <c r="N26" s="166"/>
      <c r="O26" s="166"/>
      <c r="P26" s="166"/>
      <c r="Q26" s="166"/>
      <c r="R26" s="166"/>
      <c r="S26" s="166"/>
      <c r="T26" s="166"/>
      <c r="U26" s="166"/>
      <c r="V26" s="166"/>
      <c r="W26" s="166"/>
      <c r="X26" s="166"/>
      <c r="Y26" s="166"/>
      <c r="Z26" s="166"/>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2" customHeight="1">
      <c r="A28" s="9"/>
      <c r="B28" s="25"/>
      <c r="C28" s="13"/>
      <c r="D28" s="48"/>
      <c r="E28" s="67"/>
      <c r="F28" s="162" t="s">
        <v>33</v>
      </c>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4"/>
      <c r="AG28" s="13"/>
      <c r="AH28" s="14"/>
    </row>
    <row r="29" spans="1:34" ht="0.9"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399999999999999" customHeight="1">
      <c r="A30" s="4"/>
      <c r="B30" s="15"/>
      <c r="C30" s="16"/>
      <c r="D30" s="50"/>
      <c r="E30" s="17"/>
      <c r="F30" s="16"/>
      <c r="G30" s="16"/>
      <c r="H30" s="172" t="s">
        <v>8</v>
      </c>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4"/>
      <c r="AG30" s="16"/>
      <c r="AH30" s="17"/>
    </row>
    <row r="31" spans="1:34" ht="30.75" customHeight="1">
      <c r="A31" s="4"/>
      <c r="B31" s="15"/>
      <c r="C31" s="16"/>
      <c r="D31" s="50"/>
      <c r="E31" s="17"/>
      <c r="F31" s="27"/>
      <c r="G31" s="27"/>
      <c r="H31" s="28"/>
      <c r="I31" s="44"/>
      <c r="J31" s="45"/>
      <c r="K31" s="29"/>
      <c r="L31" s="187" t="s">
        <v>9</v>
      </c>
      <c r="M31" s="185"/>
      <c r="N31" s="182" t="s">
        <v>40</v>
      </c>
      <c r="O31" s="182"/>
      <c r="P31" s="182"/>
      <c r="Q31" s="182"/>
      <c r="R31" s="182"/>
      <c r="S31" s="30"/>
      <c r="T31" s="184" t="s">
        <v>11</v>
      </c>
      <c r="U31" s="182"/>
      <c r="V31" s="185"/>
      <c r="W31" s="182" t="s">
        <v>42</v>
      </c>
      <c r="X31" s="182"/>
      <c r="Y31" s="182"/>
      <c r="Z31" s="182"/>
      <c r="AA31" s="182"/>
      <c r="AB31" s="182"/>
      <c r="AC31" s="183"/>
      <c r="AD31" s="183"/>
      <c r="AE31" s="183"/>
      <c r="AF31" s="64"/>
      <c r="AG31" s="16"/>
      <c r="AH31" s="31"/>
    </row>
    <row r="32" spans="1:34" ht="20.85" customHeight="1">
      <c r="A32" s="4"/>
      <c r="B32" s="15"/>
      <c r="C32" s="16"/>
      <c r="D32" s="50"/>
      <c r="E32" s="17"/>
      <c r="F32" s="16"/>
      <c r="G32" s="16"/>
      <c r="H32" s="33"/>
      <c r="I32" s="63"/>
      <c r="J32" s="34"/>
      <c r="K32" s="44"/>
      <c r="L32" s="186">
        <v>1251789024</v>
      </c>
      <c r="M32" s="186"/>
      <c r="N32" s="188">
        <f>L32+239000000</f>
        <v>1490789024</v>
      </c>
      <c r="O32" s="188"/>
      <c r="P32" s="188"/>
      <c r="Q32" s="188"/>
      <c r="R32" s="188"/>
      <c r="S32" s="44"/>
      <c r="T32" s="186">
        <v>1242358151</v>
      </c>
      <c r="U32" s="186"/>
      <c r="V32" s="186"/>
      <c r="W32" s="191">
        <f>IF(T32=0," ", T32/N32)</f>
        <v>0.83335611612337712</v>
      </c>
      <c r="X32" s="191"/>
      <c r="Y32" s="191"/>
      <c r="Z32" s="191"/>
      <c r="AA32" s="191"/>
      <c r="AB32" s="192"/>
      <c r="AC32" s="189"/>
      <c r="AD32" s="176"/>
      <c r="AE32" s="176"/>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7" customHeight="1">
      <c r="A35" s="4"/>
      <c r="B35" s="15"/>
      <c r="C35" s="16"/>
      <c r="D35" s="175" t="s">
        <v>45</v>
      </c>
      <c r="E35" s="173"/>
      <c r="F35" s="173"/>
      <c r="G35" s="173"/>
      <c r="H35" s="173"/>
      <c r="I35" s="173"/>
      <c r="J35" s="173"/>
      <c r="K35" s="173"/>
      <c r="L35" s="173"/>
      <c r="M35" s="173"/>
      <c r="N35" s="173"/>
      <c r="O35" s="173"/>
      <c r="P35" s="173"/>
      <c r="Q35" s="173"/>
      <c r="R35" s="173"/>
      <c r="S35" s="173"/>
      <c r="T35" s="173"/>
      <c r="U35" s="173"/>
      <c r="V35" s="173"/>
      <c r="W35" s="173"/>
      <c r="X35" s="173"/>
      <c r="Y35" s="173"/>
      <c r="Z35" s="173"/>
      <c r="AA35" s="176"/>
      <c r="AB35" s="176"/>
      <c r="AC35" s="176"/>
      <c r="AD35" s="176"/>
      <c r="AE35" s="176"/>
      <c r="AF35" s="174"/>
      <c r="AG35" s="16"/>
      <c r="AH35" s="17"/>
      <c r="AL35" s="70">
        <v>808631748</v>
      </c>
    </row>
    <row r="36" spans="1:38" ht="15.6" customHeight="1">
      <c r="A36" s="10"/>
      <c r="B36" s="26"/>
      <c r="C36" s="27"/>
      <c r="D36" s="177"/>
      <c r="E36" s="178"/>
      <c r="F36" s="178"/>
      <c r="G36" s="178"/>
      <c r="H36" s="178"/>
      <c r="I36" s="178"/>
      <c r="J36" s="178"/>
      <c r="K36" s="178"/>
      <c r="L36" s="179"/>
      <c r="M36" s="38"/>
      <c r="N36" s="180" t="s">
        <v>14</v>
      </c>
      <c r="O36" s="178"/>
      <c r="P36" s="178"/>
      <c r="Q36" s="178"/>
      <c r="R36" s="178"/>
      <c r="S36" s="181" t="s">
        <v>66</v>
      </c>
      <c r="T36" s="178"/>
      <c r="U36" s="178"/>
      <c r="V36" s="179"/>
      <c r="W36" s="180" t="s">
        <v>37</v>
      </c>
      <c r="X36" s="178"/>
      <c r="Y36" s="178"/>
      <c r="Z36" s="230"/>
      <c r="AA36" s="190"/>
      <c r="AB36" s="176"/>
      <c r="AC36" s="176"/>
      <c r="AD36" s="231"/>
      <c r="AE36" s="190"/>
      <c r="AF36" s="174"/>
      <c r="AG36" s="16"/>
      <c r="AH36" s="17"/>
      <c r="AL36" s="1">
        <f>+AL35/N38</f>
        <v>206.28360918367346</v>
      </c>
    </row>
    <row r="37" spans="1:38" ht="72" customHeight="1">
      <c r="A37" s="4"/>
      <c r="B37" s="32"/>
      <c r="C37" s="16"/>
      <c r="D37" s="215" t="s">
        <v>15</v>
      </c>
      <c r="E37" s="216"/>
      <c r="F37" s="216"/>
      <c r="G37" s="216"/>
      <c r="H37" s="216"/>
      <c r="I37" s="216"/>
      <c r="J37" s="216"/>
      <c r="K37" s="216"/>
      <c r="L37" s="217"/>
      <c r="M37" s="39" t="s">
        <v>16</v>
      </c>
      <c r="N37" s="218" t="s">
        <v>38</v>
      </c>
      <c r="O37" s="219"/>
      <c r="P37" s="226" t="s">
        <v>39</v>
      </c>
      <c r="Q37" s="227"/>
      <c r="R37" s="228"/>
      <c r="S37" s="220" t="s">
        <v>75</v>
      </c>
      <c r="T37" s="221"/>
      <c r="U37" s="222" t="s">
        <v>77</v>
      </c>
      <c r="V37" s="223"/>
      <c r="W37" s="224" t="s">
        <v>41</v>
      </c>
      <c r="X37" s="225"/>
      <c r="Y37" s="221"/>
      <c r="Z37" s="218" t="s">
        <v>36</v>
      </c>
      <c r="AA37" s="241"/>
      <c r="AB37" s="241"/>
      <c r="AC37" s="241"/>
      <c r="AD37" s="241"/>
      <c r="AE37" s="241"/>
      <c r="AF37" s="242"/>
      <c r="AG37" s="16"/>
      <c r="AH37" s="17"/>
    </row>
    <row r="38" spans="1:38" ht="120.75" customHeight="1">
      <c r="A38" s="11"/>
      <c r="B38" s="40"/>
      <c r="C38" s="47"/>
      <c r="D38" s="243" t="s">
        <v>55</v>
      </c>
      <c r="E38" s="244"/>
      <c r="F38" s="244"/>
      <c r="G38" s="244"/>
      <c r="H38" s="244"/>
      <c r="I38" s="244"/>
      <c r="J38" s="244"/>
      <c r="K38" s="244"/>
      <c r="L38" s="245"/>
      <c r="M38" s="41" t="s">
        <v>56</v>
      </c>
      <c r="N38" s="246">
        <v>3920000</v>
      </c>
      <c r="O38" s="247"/>
      <c r="P38" s="199">
        <f>808631748+239000000</f>
        <v>1047631748</v>
      </c>
      <c r="Q38" s="200"/>
      <c r="R38" s="201"/>
      <c r="S38" s="246">
        <v>1651100</v>
      </c>
      <c r="T38" s="247"/>
      <c r="U38" s="199">
        <v>505072818</v>
      </c>
      <c r="V38" s="200"/>
      <c r="W38" s="255">
        <f>IF(S38=""," ",IF(S38=0,0,IF(ISERROR(IF(S38/N38&gt;1,"&gt;100%",S38/N38)),"",(IF(S38/N38&gt;1,"&gt;100%",S38/N38)))))</f>
        <v>0.42119897959183672</v>
      </c>
      <c r="X38" s="256"/>
      <c r="Y38" s="257"/>
      <c r="Z38" s="248">
        <f>IF(U38=" "," ",IF(U38=0," ", U38/P38))</f>
        <v>0.48210911798369821</v>
      </c>
      <c r="AA38" s="178"/>
      <c r="AB38" s="178"/>
      <c r="AC38" s="178"/>
      <c r="AD38" s="178"/>
      <c r="AE38" s="178"/>
      <c r="AF38" s="249"/>
      <c r="AG38" s="36"/>
      <c r="AH38" s="42"/>
      <c r="AI38" s="71"/>
      <c r="AJ38" s="70"/>
      <c r="AL38" s="70">
        <f>+P39/N39</f>
        <v>4724.2097495527732</v>
      </c>
    </row>
    <row r="39" spans="1:38" ht="99.75" customHeight="1" thickBot="1">
      <c r="A39" s="12"/>
      <c r="B39" s="15"/>
      <c r="C39" s="16"/>
      <c r="D39" s="250" t="s">
        <v>58</v>
      </c>
      <c r="E39" s="251"/>
      <c r="F39" s="251"/>
      <c r="G39" s="251"/>
      <c r="H39" s="251"/>
      <c r="I39" s="251"/>
      <c r="J39" s="251"/>
      <c r="K39" s="251"/>
      <c r="L39" s="252"/>
      <c r="M39" s="53" t="s">
        <v>57</v>
      </c>
      <c r="N39" s="253">
        <v>2236</v>
      </c>
      <c r="O39" s="254"/>
      <c r="P39" s="232">
        <v>10563333</v>
      </c>
      <c r="Q39" s="233"/>
      <c r="R39" s="234"/>
      <c r="S39" s="235">
        <v>365</v>
      </c>
      <c r="T39" s="236"/>
      <c r="U39" s="232">
        <v>1904157</v>
      </c>
      <c r="V39" s="237"/>
      <c r="W39" s="238">
        <f>IF(S39=""," ",IF(S39=0,0,IF(ISERROR(IF(S39/N39&gt;1,"&gt;100%",S39/N39)),"",(IF(S39/N39&gt;1,"&gt;100%",S39/N39)))))</f>
        <v>0.16323792486583183</v>
      </c>
      <c r="X39" s="239"/>
      <c r="Y39" s="240"/>
      <c r="Z39" s="205">
        <f>IF(U39=" "," ",IF(U39=0," ", U39/P39))</f>
        <v>0.18026100284824875</v>
      </c>
      <c r="AA39" s="206"/>
      <c r="AB39" s="206"/>
      <c r="AC39" s="206"/>
      <c r="AD39" s="206"/>
      <c r="AE39" s="206"/>
      <c r="AF39" s="207"/>
      <c r="AG39" s="16"/>
      <c r="AH39" s="17"/>
      <c r="AI39" s="4"/>
      <c r="AJ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08" t="s">
        <v>46</v>
      </c>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09" t="s">
        <v>59</v>
      </c>
      <c r="M44" s="209"/>
      <c r="N44" s="209"/>
      <c r="O44" s="209"/>
      <c r="P44" s="209"/>
      <c r="Q44" s="209"/>
      <c r="R44" s="209"/>
      <c r="S44" s="209"/>
      <c r="T44" s="209"/>
      <c r="U44" s="209"/>
      <c r="V44" s="209"/>
      <c r="W44" s="209"/>
      <c r="X44" s="209"/>
      <c r="Y44" s="209"/>
      <c r="Z44" s="209"/>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61" t="s">
        <v>60</v>
      </c>
      <c r="M46" s="161"/>
      <c r="N46" s="161"/>
      <c r="O46" s="161"/>
      <c r="P46" s="161"/>
      <c r="Q46" s="161"/>
      <c r="R46" s="161"/>
      <c r="S46" s="161"/>
      <c r="T46" s="161"/>
      <c r="U46" s="161"/>
      <c r="V46" s="161"/>
      <c r="W46" s="161"/>
      <c r="X46" s="161"/>
      <c r="Y46" s="161"/>
      <c r="Z46" s="161"/>
      <c r="AA46" s="20"/>
      <c r="AB46" s="20"/>
      <c r="AC46" s="20"/>
      <c r="AD46" s="20"/>
      <c r="AE46" s="20"/>
      <c r="AF46" s="20"/>
      <c r="AG46" s="20"/>
      <c r="AH46" s="57"/>
    </row>
    <row r="47" spans="1:38" ht="21" customHeight="1">
      <c r="A47" s="4"/>
      <c r="B47" s="15"/>
      <c r="C47" s="50"/>
      <c r="D47" s="15"/>
      <c r="E47" s="16"/>
      <c r="F47" s="16"/>
      <c r="G47" s="16"/>
      <c r="H47" s="16"/>
      <c r="I47" s="16"/>
      <c r="J47" s="16"/>
      <c r="K47" s="18"/>
      <c r="L47" s="161"/>
      <c r="M47" s="161"/>
      <c r="N47" s="161"/>
      <c r="O47" s="161"/>
      <c r="P47" s="161"/>
      <c r="Q47" s="161"/>
      <c r="R47" s="161"/>
      <c r="S47" s="161"/>
      <c r="T47" s="161"/>
      <c r="U47" s="161"/>
      <c r="V47" s="161"/>
      <c r="W47" s="161"/>
      <c r="X47" s="161"/>
      <c r="Y47" s="161"/>
      <c r="Z47" s="161"/>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3" t="s">
        <v>48</v>
      </c>
      <c r="M49" s="213"/>
      <c r="N49" s="214"/>
      <c r="O49" s="214"/>
      <c r="P49" s="214"/>
      <c r="Q49" s="214"/>
      <c r="R49" s="214"/>
      <c r="S49" s="214"/>
      <c r="T49" s="214"/>
      <c r="U49" s="214"/>
      <c r="V49" s="214"/>
      <c r="W49" s="214"/>
      <c r="X49" s="214"/>
      <c r="Y49" s="214"/>
      <c r="Z49" s="214"/>
      <c r="AA49" s="214"/>
      <c r="AB49" s="214"/>
      <c r="AC49" s="214"/>
      <c r="AD49" s="214"/>
      <c r="AE49" s="214"/>
      <c r="AF49" s="214"/>
      <c r="AG49" s="214"/>
      <c r="AH49" s="57"/>
    </row>
    <row r="50" spans="1:34" ht="42" customHeight="1">
      <c r="A50" s="4"/>
      <c r="B50" s="15"/>
      <c r="C50" s="50"/>
      <c r="D50" s="15"/>
      <c r="E50" s="16"/>
      <c r="F50" s="16"/>
      <c r="G50" s="16"/>
      <c r="H50" s="16"/>
      <c r="I50" s="16"/>
      <c r="J50" s="16"/>
      <c r="K50" s="18"/>
      <c r="L50" s="202" t="s">
        <v>78</v>
      </c>
      <c r="M50" s="202"/>
      <c r="N50" s="203"/>
      <c r="O50" s="203"/>
      <c r="P50" s="203"/>
      <c r="Q50" s="203"/>
      <c r="R50" s="203"/>
      <c r="S50" s="203"/>
      <c r="T50" s="203"/>
      <c r="U50" s="203"/>
      <c r="V50" s="203"/>
      <c r="W50" s="203"/>
      <c r="X50" s="203"/>
      <c r="Y50" s="203"/>
      <c r="Z50" s="203"/>
      <c r="AA50" s="203"/>
      <c r="AB50" s="203"/>
      <c r="AC50" s="203"/>
      <c r="AD50" s="203"/>
      <c r="AE50" s="203"/>
      <c r="AF50" s="203"/>
      <c r="AG50" s="203"/>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10" t="s">
        <v>79</v>
      </c>
      <c r="M52" s="210"/>
      <c r="N52" s="211"/>
      <c r="O52" s="211"/>
      <c r="P52" s="211"/>
      <c r="Q52" s="211"/>
      <c r="R52" s="211"/>
      <c r="S52" s="211"/>
      <c r="T52" s="211"/>
      <c r="U52" s="211"/>
      <c r="V52" s="211"/>
      <c r="W52" s="211"/>
      <c r="X52" s="211"/>
      <c r="Y52" s="211"/>
      <c r="Z52" s="211"/>
      <c r="AA52" s="211"/>
      <c r="AB52" s="211"/>
      <c r="AC52" s="211"/>
      <c r="AD52" s="211"/>
      <c r="AE52" s="211"/>
      <c r="AF52" s="211"/>
      <c r="AG52" s="211"/>
      <c r="AH52" s="212"/>
    </row>
    <row r="53" spans="1:34" ht="15.6" hidden="1">
      <c r="A53" s="4"/>
      <c r="B53" s="15"/>
      <c r="C53" s="50"/>
      <c r="D53" s="16"/>
      <c r="E53" s="16"/>
      <c r="F53" s="16"/>
      <c r="G53" s="16"/>
      <c r="H53" s="16"/>
      <c r="I53" s="16"/>
      <c r="J53" s="16"/>
      <c r="K53" s="202" t="s">
        <v>43</v>
      </c>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4"/>
    </row>
    <row r="54" spans="1:34" ht="15.6"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6">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6">
      <c r="A56" s="4"/>
      <c r="B56" s="15"/>
      <c r="C56" s="50"/>
      <c r="D56" s="16"/>
      <c r="E56" s="16"/>
      <c r="F56" s="16"/>
      <c r="G56" s="16"/>
      <c r="H56" s="16"/>
      <c r="I56" s="16"/>
      <c r="J56" s="16"/>
      <c r="K56" s="18"/>
      <c r="L56" s="229" t="s">
        <v>61</v>
      </c>
      <c r="M56" s="229"/>
      <c r="N56" s="229"/>
      <c r="O56" s="229"/>
      <c r="P56" s="229"/>
      <c r="Q56" s="229"/>
      <c r="R56" s="229"/>
      <c r="S56" s="229"/>
      <c r="T56" s="229"/>
      <c r="U56" s="229"/>
      <c r="V56" s="229"/>
      <c r="W56" s="229"/>
      <c r="X56" s="229"/>
      <c r="Y56" s="229"/>
      <c r="Z56" s="229"/>
      <c r="AA56" s="18"/>
      <c r="AB56" s="18"/>
      <c r="AC56" s="18"/>
      <c r="AD56" s="18"/>
      <c r="AE56" s="18"/>
      <c r="AF56" s="18"/>
      <c r="AG56" s="18"/>
      <c r="AH56" s="57"/>
    </row>
    <row r="57" spans="1:34" ht="15.6">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6">
      <c r="A58" s="4"/>
      <c r="B58" s="15"/>
      <c r="C58" s="50"/>
      <c r="D58" s="16"/>
      <c r="E58" s="16"/>
      <c r="F58" s="16"/>
      <c r="G58" s="16"/>
      <c r="H58" s="16"/>
      <c r="I58" s="16"/>
      <c r="J58" s="16"/>
      <c r="K58" s="18"/>
      <c r="L58" s="161" t="s">
        <v>62</v>
      </c>
      <c r="M58" s="161"/>
      <c r="N58" s="161"/>
      <c r="O58" s="161"/>
      <c r="P58" s="161"/>
      <c r="Q58" s="161"/>
      <c r="R58" s="161"/>
      <c r="S58" s="161"/>
      <c r="T58" s="161"/>
      <c r="U58" s="161"/>
      <c r="V58" s="161"/>
      <c r="W58" s="161"/>
      <c r="X58" s="161"/>
      <c r="Y58" s="161"/>
      <c r="Z58" s="161"/>
      <c r="AA58" s="161"/>
      <c r="AB58" s="161"/>
      <c r="AC58" s="161"/>
      <c r="AD58" s="161"/>
      <c r="AE58" s="161"/>
      <c r="AF58" s="161"/>
      <c r="AG58" s="161"/>
      <c r="AH58" s="57"/>
    </row>
    <row r="59" spans="1:34" ht="21.75" customHeight="1">
      <c r="A59" s="4"/>
      <c r="B59" s="15"/>
      <c r="C59" s="50"/>
      <c r="D59" s="16"/>
      <c r="E59" s="16"/>
      <c r="F59" s="16"/>
      <c r="G59" s="16"/>
      <c r="H59" s="16"/>
      <c r="I59" s="16"/>
      <c r="J59" s="16"/>
      <c r="K59" s="18"/>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6">
      <c r="A61" s="4"/>
      <c r="B61" s="15"/>
      <c r="C61" s="50"/>
      <c r="D61" s="16"/>
      <c r="E61" s="16"/>
      <c r="F61" s="16"/>
      <c r="G61" s="16"/>
      <c r="H61" s="16"/>
      <c r="I61" s="16"/>
      <c r="J61" s="16"/>
      <c r="K61" s="18"/>
      <c r="L61" s="161" t="s">
        <v>81</v>
      </c>
      <c r="M61" s="161"/>
      <c r="N61" s="161"/>
      <c r="O61" s="161"/>
      <c r="P61" s="161"/>
      <c r="Q61" s="161"/>
      <c r="R61" s="161"/>
      <c r="S61" s="161"/>
      <c r="T61" s="161"/>
      <c r="U61" s="161"/>
      <c r="V61" s="161"/>
      <c r="W61" s="161"/>
      <c r="X61" s="161"/>
      <c r="Y61" s="161"/>
      <c r="Z61" s="161"/>
      <c r="AA61" s="161"/>
      <c r="AB61" s="161"/>
      <c r="AC61" s="161"/>
      <c r="AD61" s="161"/>
      <c r="AE61" s="161"/>
      <c r="AF61" s="161"/>
      <c r="AG61" s="161"/>
      <c r="AH61" s="57"/>
    </row>
    <row r="62" spans="1:34" ht="21" customHeight="1">
      <c r="A62" s="4"/>
      <c r="B62" s="15"/>
      <c r="C62" s="50"/>
      <c r="D62" s="16"/>
      <c r="E62" s="16"/>
      <c r="F62" s="16"/>
      <c r="G62" s="16"/>
      <c r="H62" s="16"/>
      <c r="I62" s="16"/>
      <c r="J62" s="16"/>
      <c r="K62" s="18"/>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197" t="s">
        <v>80</v>
      </c>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8"/>
    </row>
    <row r="65" spans="1:37">
      <c r="A65" s="4"/>
      <c r="B65" s="15"/>
      <c r="C65" s="50"/>
      <c r="D65" s="16"/>
      <c r="E65" s="16"/>
      <c r="F65" s="16"/>
      <c r="G65" s="16"/>
      <c r="H65" s="16"/>
      <c r="I65" s="16"/>
      <c r="J65" s="16"/>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8"/>
    </row>
    <row r="66" spans="1:37" ht="39.75" customHeight="1">
      <c r="A66" s="4"/>
      <c r="B66" s="15"/>
      <c r="C66" s="50"/>
      <c r="D66" s="16"/>
      <c r="E66" s="16"/>
      <c r="F66" s="16"/>
      <c r="G66" s="16"/>
      <c r="H66" s="16"/>
      <c r="I66" s="16"/>
      <c r="J66" s="16"/>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8"/>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6" t="s">
        <v>47</v>
      </c>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51"/>
    </row>
    <row r="70" spans="1:37" ht="1.95"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3" t="s">
        <v>82</v>
      </c>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5"/>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1490789024</v>
      </c>
      <c r="Q76" s="69" t="s">
        <v>72</v>
      </c>
    </row>
    <row r="77" spans="1:37">
      <c r="L77" s="66" t="s">
        <v>68</v>
      </c>
      <c r="M77" s="65">
        <f>+T32</f>
        <v>1242358151</v>
      </c>
      <c r="Q77" s="1" t="s">
        <v>73</v>
      </c>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81"/>
  <sheetViews>
    <sheetView showGridLines="0" topLeftCell="E52" workbookViewId="0">
      <selection activeCell="V77" sqref="V77"/>
    </sheetView>
  </sheetViews>
  <sheetFormatPr baseColWidth="10" defaultColWidth="11.44140625" defaultRowHeight="14.4"/>
  <cols>
    <col min="1" max="1" width="1" style="1" customWidth="1"/>
    <col min="2" max="2" width="0.33203125" style="1" hidden="1" customWidth="1"/>
    <col min="3" max="3" width="0.109375" style="1" hidden="1" customWidth="1"/>
    <col min="4" max="4" width="1.88671875" style="1" hidden="1" customWidth="1"/>
    <col min="5" max="6" width="0.109375" style="1" customWidth="1"/>
    <col min="7" max="7" width="0" style="1" hidden="1" customWidth="1"/>
    <col min="8" max="8" width="0.109375" style="1" customWidth="1"/>
    <col min="9" max="10" width="0.109375" style="1" hidden="1" customWidth="1"/>
    <col min="11" max="11" width="0.109375" style="1" customWidth="1"/>
    <col min="12" max="12" width="33.33203125" style="1" bestFit="1" customWidth="1"/>
    <col min="13" max="13" width="18.5546875" style="1" bestFit="1" customWidth="1"/>
    <col min="14" max="14" width="17.6640625" style="1" customWidth="1"/>
    <col min="15" max="15" width="0" style="1" hidden="1" customWidth="1"/>
    <col min="16" max="16" width="4.6640625" style="1" customWidth="1"/>
    <col min="17" max="17" width="10.33203125" style="1" customWidth="1"/>
    <col min="18" max="18" width="9.33203125" style="1" customWidth="1"/>
    <col min="19" max="19" width="3.88671875" style="1" hidden="1" customWidth="1"/>
    <col min="20" max="20" width="15.5546875" style="1" customWidth="1"/>
    <col min="21" max="21" width="5.44140625" style="1" customWidth="1"/>
    <col min="22" max="22" width="17.33203125" style="1" customWidth="1"/>
    <col min="23" max="23" width="6.33203125" style="1" customWidth="1"/>
    <col min="24" max="24" width="0.33203125" style="1" customWidth="1"/>
    <col min="25" max="25" width="7.6640625" style="1" customWidth="1"/>
    <col min="26" max="26" width="12.44140625" style="1" customWidth="1"/>
    <col min="27" max="27" width="0.109375" style="1" customWidth="1"/>
    <col min="28" max="30" width="11.44140625" style="1" hidden="1" customWidth="1"/>
    <col min="31" max="31" width="6.88671875" style="1" hidden="1" customWidth="1"/>
    <col min="32" max="32" width="0.109375" style="1" hidden="1" customWidth="1"/>
    <col min="33" max="34" width="0.109375" style="1" customWidth="1"/>
    <col min="35" max="35" width="11.44140625" style="1" customWidth="1"/>
    <col min="36" max="36" width="13.109375" style="1" bestFit="1" customWidth="1"/>
    <col min="37" max="37" width="11.44140625" style="1"/>
    <col min="38" max="38" width="15.109375" style="1" bestFit="1" customWidth="1"/>
    <col min="39" max="16384" width="11.44140625" style="1"/>
  </cols>
  <sheetData>
    <row r="1" spans="1:34" ht="27.9" customHeight="1">
      <c r="A1" s="9"/>
      <c r="B1" s="168" t="s">
        <v>91</v>
      </c>
      <c r="C1" s="169"/>
      <c r="D1" s="169"/>
      <c r="E1" s="169"/>
      <c r="F1" s="169"/>
      <c r="G1" s="169"/>
      <c r="H1" s="169"/>
      <c r="I1" s="169"/>
      <c r="J1" s="169"/>
      <c r="K1" s="169"/>
      <c r="L1" s="169"/>
      <c r="M1" s="169"/>
      <c r="N1" s="169"/>
      <c r="O1" s="169"/>
      <c r="P1" s="169"/>
      <c r="Q1" s="169"/>
      <c r="R1" s="169"/>
      <c r="S1" s="169"/>
      <c r="T1" s="169"/>
      <c r="U1" s="169"/>
      <c r="V1" s="169"/>
      <c r="W1" s="169"/>
      <c r="X1" s="169"/>
      <c r="Y1" s="169"/>
      <c r="Z1" s="169"/>
      <c r="AA1" s="169"/>
      <c r="AB1" s="13"/>
      <c r="AC1" s="13"/>
      <c r="AD1" s="13"/>
      <c r="AE1" s="13"/>
      <c r="AF1" s="13"/>
      <c r="AG1" s="14"/>
      <c r="AH1" s="14"/>
    </row>
    <row r="2" spans="1:34" ht="0.6" customHeight="1">
      <c r="A2" s="4"/>
      <c r="B2" s="15"/>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c r="AH2" s="17"/>
    </row>
    <row r="3" spans="1:34" ht="21.75" customHeight="1">
      <c r="A3" s="4"/>
      <c r="B3" s="170" t="s">
        <v>49</v>
      </c>
      <c r="C3" s="171"/>
      <c r="D3" s="171"/>
      <c r="E3" s="171"/>
      <c r="F3" s="171"/>
      <c r="G3" s="171"/>
      <c r="H3" s="171"/>
      <c r="I3" s="171"/>
      <c r="J3" s="171"/>
      <c r="K3" s="171"/>
      <c r="L3" s="171"/>
      <c r="M3" s="171"/>
      <c r="N3" s="171"/>
      <c r="O3" s="171"/>
      <c r="P3" s="171"/>
      <c r="Q3" s="171"/>
      <c r="R3" s="171"/>
      <c r="S3" s="171"/>
      <c r="T3" s="171"/>
      <c r="U3" s="171"/>
      <c r="V3" s="171"/>
      <c r="W3" s="171"/>
      <c r="X3" s="171"/>
      <c r="Y3" s="171"/>
      <c r="Z3" s="171"/>
      <c r="AA3" s="16"/>
      <c r="AB3" s="16"/>
      <c r="AC3" s="16"/>
      <c r="AD3" s="16"/>
      <c r="AE3" s="16"/>
      <c r="AF3" s="16"/>
      <c r="AG3" s="17"/>
      <c r="AH3" s="17"/>
    </row>
    <row r="4" spans="1:34" ht="18" customHeight="1">
      <c r="A4" s="4"/>
      <c r="B4" s="15"/>
      <c r="C4" s="159" t="s">
        <v>1</v>
      </c>
      <c r="D4" s="160"/>
      <c r="E4" s="160"/>
      <c r="F4" s="160"/>
      <c r="G4" s="160"/>
      <c r="H4" s="160"/>
      <c r="I4" s="160"/>
      <c r="J4" s="160"/>
      <c r="K4" s="160"/>
      <c r="L4" s="160"/>
      <c r="M4" s="160"/>
      <c r="N4" s="160"/>
      <c r="O4" s="160"/>
      <c r="P4" s="160"/>
      <c r="Q4" s="160"/>
      <c r="R4" s="160"/>
      <c r="S4" s="160"/>
      <c r="T4" s="160"/>
      <c r="U4" s="160"/>
      <c r="V4" s="160"/>
      <c r="W4" s="160"/>
      <c r="X4" s="160"/>
      <c r="Y4" s="160"/>
      <c r="Z4" s="160"/>
      <c r="AA4" s="160"/>
      <c r="AB4" s="16"/>
      <c r="AC4" s="16"/>
      <c r="AD4" s="16"/>
      <c r="AE4" s="16"/>
      <c r="AF4" s="16"/>
      <c r="AG4" s="17"/>
      <c r="AH4" s="17"/>
    </row>
    <row r="5" spans="1:34" ht="18" customHeight="1">
      <c r="A5" s="4"/>
      <c r="B5" s="167" t="s">
        <v>64</v>
      </c>
      <c r="C5" s="161"/>
      <c r="D5" s="161"/>
      <c r="E5" s="161"/>
      <c r="F5" s="161"/>
      <c r="G5" s="161"/>
      <c r="H5" s="161"/>
      <c r="I5" s="161"/>
      <c r="J5" s="161"/>
      <c r="K5" s="161"/>
      <c r="L5" s="161"/>
      <c r="M5" s="161"/>
      <c r="N5" s="161"/>
      <c r="O5" s="161"/>
      <c r="P5" s="161"/>
      <c r="Q5" s="161"/>
      <c r="R5" s="161"/>
      <c r="S5" s="161"/>
      <c r="T5" s="161"/>
      <c r="U5" s="161"/>
      <c r="V5" s="161"/>
      <c r="W5" s="161"/>
      <c r="X5" s="161"/>
      <c r="Y5" s="161"/>
      <c r="Z5" s="161"/>
      <c r="AA5" s="161"/>
      <c r="AB5" s="161"/>
      <c r="AC5" s="161"/>
      <c r="AD5" s="161"/>
      <c r="AE5" s="16"/>
      <c r="AF5" s="16"/>
      <c r="AG5" s="17"/>
      <c r="AH5" s="17"/>
    </row>
    <row r="6" spans="1:34" ht="24.75" customHeight="1">
      <c r="A6" s="4"/>
      <c r="B6" s="167"/>
      <c r="C6" s="161"/>
      <c r="D6" s="161"/>
      <c r="E6" s="161"/>
      <c r="F6" s="161"/>
      <c r="G6" s="161"/>
      <c r="H6" s="161"/>
      <c r="I6" s="161"/>
      <c r="J6" s="161"/>
      <c r="K6" s="161"/>
      <c r="L6" s="161"/>
      <c r="M6" s="161"/>
      <c r="N6" s="161"/>
      <c r="O6" s="161"/>
      <c r="P6" s="161"/>
      <c r="Q6" s="161"/>
      <c r="R6" s="161"/>
      <c r="S6" s="161"/>
      <c r="T6" s="161"/>
      <c r="U6" s="161"/>
      <c r="V6" s="161"/>
      <c r="W6" s="161"/>
      <c r="X6" s="161"/>
      <c r="Y6" s="161"/>
      <c r="Z6" s="161"/>
      <c r="AA6" s="161"/>
      <c r="AB6" s="161"/>
      <c r="AC6" s="161"/>
      <c r="AD6" s="161"/>
      <c r="AE6" s="16"/>
      <c r="AF6" s="16"/>
      <c r="AG6" s="17"/>
      <c r="AH6" s="17"/>
    </row>
    <row r="7" spans="1:34" ht="18" customHeight="1">
      <c r="A7" s="4"/>
      <c r="B7" s="15"/>
      <c r="C7" s="161" t="s">
        <v>50</v>
      </c>
      <c r="D7" s="161"/>
      <c r="E7" s="161"/>
      <c r="F7" s="161"/>
      <c r="G7" s="161"/>
      <c r="H7" s="161"/>
      <c r="I7" s="161"/>
      <c r="J7" s="161"/>
      <c r="K7" s="161"/>
      <c r="L7" s="161"/>
      <c r="M7" s="161"/>
      <c r="N7" s="161"/>
      <c r="O7" s="161"/>
      <c r="P7" s="161"/>
      <c r="Q7" s="161"/>
      <c r="R7" s="161"/>
      <c r="S7" s="161"/>
      <c r="T7" s="161"/>
      <c r="U7" s="161"/>
      <c r="V7" s="161"/>
      <c r="W7" s="161"/>
      <c r="X7" s="161"/>
      <c r="Y7" s="161"/>
      <c r="Z7" s="161"/>
      <c r="AA7" s="161"/>
      <c r="AB7" s="161"/>
      <c r="AC7" s="161"/>
      <c r="AD7" s="161"/>
      <c r="AE7" s="16"/>
      <c r="AF7" s="16"/>
      <c r="AG7" s="17"/>
      <c r="AH7" s="17"/>
    </row>
    <row r="8" spans="1:34" ht="24" customHeight="1">
      <c r="A8" s="4"/>
      <c r="B8" s="15"/>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
      <c r="AF8" s="16"/>
      <c r="AG8" s="17"/>
      <c r="AH8" s="17"/>
    </row>
    <row r="9" spans="1:34" ht="18.75" customHeight="1">
      <c r="A9" s="4"/>
      <c r="B9" s="15"/>
      <c r="C9" s="16"/>
      <c r="D9" s="16"/>
      <c r="E9" s="159" t="s">
        <v>32</v>
      </c>
      <c r="F9" s="160"/>
      <c r="G9" s="160"/>
      <c r="H9" s="160"/>
      <c r="I9" s="160"/>
      <c r="J9" s="160"/>
      <c r="K9" s="160"/>
      <c r="L9" s="160"/>
      <c r="M9" s="160"/>
      <c r="N9" s="160"/>
      <c r="O9" s="160"/>
      <c r="P9" s="160"/>
      <c r="Q9" s="160"/>
      <c r="R9" s="160"/>
      <c r="S9" s="160"/>
      <c r="T9" s="160"/>
      <c r="U9" s="160"/>
      <c r="V9" s="160"/>
      <c r="W9" s="160"/>
      <c r="X9" s="160"/>
      <c r="Y9" s="160"/>
      <c r="Z9" s="160"/>
      <c r="AA9" s="160"/>
      <c r="AB9" s="160"/>
      <c r="AC9" s="160"/>
      <c r="AD9" s="160"/>
      <c r="AE9" s="16"/>
      <c r="AF9" s="16"/>
      <c r="AG9" s="17"/>
      <c r="AH9" s="17"/>
    </row>
    <row r="10" spans="1:34" ht="51" customHeight="1">
      <c r="A10" s="4"/>
      <c r="B10" s="15"/>
      <c r="C10" s="16"/>
      <c r="D10" s="16"/>
      <c r="E10" s="16"/>
      <c r="F10" s="16"/>
      <c r="G10" s="18"/>
      <c r="H10" s="18"/>
      <c r="I10" s="161" t="s">
        <v>51</v>
      </c>
      <c r="J10" s="161"/>
      <c r="K10" s="161"/>
      <c r="L10" s="161"/>
      <c r="M10" s="161"/>
      <c r="N10" s="161"/>
      <c r="O10" s="161"/>
      <c r="P10" s="161"/>
      <c r="Q10" s="161"/>
      <c r="R10" s="161"/>
      <c r="S10" s="161"/>
      <c r="T10" s="161"/>
      <c r="U10" s="161"/>
      <c r="V10" s="161"/>
      <c r="W10" s="161"/>
      <c r="X10" s="161"/>
      <c r="Y10" s="161"/>
      <c r="Z10" s="161"/>
      <c r="AA10" s="161"/>
      <c r="AB10" s="161"/>
      <c r="AC10" s="161"/>
      <c r="AD10" s="161"/>
      <c r="AE10" s="18"/>
      <c r="AF10" s="18"/>
      <c r="AG10" s="19"/>
      <c r="AH10" s="17"/>
    </row>
    <row r="11" spans="1:34" ht="36" customHeight="1">
      <c r="A11" s="4"/>
      <c r="B11" s="15"/>
      <c r="C11" s="16"/>
      <c r="D11" s="16"/>
      <c r="E11" s="16"/>
      <c r="F11" s="16"/>
      <c r="G11" s="18"/>
      <c r="H11" s="18"/>
      <c r="I11" s="161" t="s">
        <v>53</v>
      </c>
      <c r="J11" s="161"/>
      <c r="K11" s="161"/>
      <c r="L11" s="161"/>
      <c r="M11" s="161"/>
      <c r="N11" s="161"/>
      <c r="O11" s="161"/>
      <c r="P11" s="161"/>
      <c r="Q11" s="161"/>
      <c r="R11" s="161"/>
      <c r="S11" s="161"/>
      <c r="T11" s="161"/>
      <c r="U11" s="161"/>
      <c r="V11" s="161"/>
      <c r="W11" s="161"/>
      <c r="X11" s="161"/>
      <c r="Y11" s="161"/>
      <c r="Z11" s="161"/>
      <c r="AA11" s="161"/>
      <c r="AB11" s="161"/>
      <c r="AC11" s="161"/>
      <c r="AD11" s="18"/>
      <c r="AE11" s="18"/>
      <c r="AF11" s="18"/>
      <c r="AG11" s="19"/>
      <c r="AH11" s="17"/>
    </row>
    <row r="12" spans="1:34" ht="18" customHeight="1">
      <c r="A12" s="4"/>
      <c r="B12" s="15"/>
      <c r="C12" s="16"/>
      <c r="D12" s="16"/>
      <c r="E12" s="16"/>
      <c r="F12" s="16"/>
      <c r="G12" s="161" t="s">
        <v>54</v>
      </c>
      <c r="H12" s="161"/>
      <c r="I12" s="161"/>
      <c r="J12" s="161"/>
      <c r="K12" s="161"/>
      <c r="L12" s="161"/>
      <c r="M12" s="161"/>
      <c r="N12" s="161"/>
      <c r="O12" s="161"/>
      <c r="P12" s="161"/>
      <c r="Q12" s="161"/>
      <c r="R12" s="161"/>
      <c r="S12" s="161"/>
      <c r="T12" s="161"/>
      <c r="U12" s="161"/>
      <c r="V12" s="161"/>
      <c r="W12" s="161"/>
      <c r="X12" s="161"/>
      <c r="Y12" s="161"/>
      <c r="Z12" s="161"/>
      <c r="AA12" s="161"/>
      <c r="AB12" s="161"/>
      <c r="AC12" s="161"/>
      <c r="AD12" s="18"/>
      <c r="AE12" s="18"/>
      <c r="AF12" s="18"/>
      <c r="AG12" s="19"/>
      <c r="AH12" s="17"/>
    </row>
    <row r="13" spans="1:34" ht="23.25" customHeight="1">
      <c r="A13" s="4"/>
      <c r="B13" s="15"/>
      <c r="C13" s="16"/>
      <c r="D13" s="16"/>
      <c r="E13" s="16"/>
      <c r="F13" s="16"/>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8"/>
      <c r="AE13" s="18"/>
      <c r="AF13" s="18"/>
      <c r="AG13" s="19"/>
      <c r="AH13" s="17"/>
    </row>
    <row r="14" spans="1:34" ht="24" customHeight="1">
      <c r="A14" s="4"/>
      <c r="B14" s="15"/>
      <c r="C14" s="16"/>
      <c r="D14" s="16"/>
      <c r="E14" s="16"/>
      <c r="F14" s="16"/>
      <c r="G14" s="18"/>
      <c r="H14" s="18"/>
      <c r="I14" s="18"/>
      <c r="J14" s="18"/>
      <c r="K14" s="18"/>
      <c r="L14" s="161" t="s">
        <v>52</v>
      </c>
      <c r="M14" s="161"/>
      <c r="N14" s="161"/>
      <c r="O14" s="161"/>
      <c r="P14" s="161"/>
      <c r="Q14" s="161"/>
      <c r="R14" s="161"/>
      <c r="S14" s="161"/>
      <c r="T14" s="161"/>
      <c r="U14" s="161"/>
      <c r="V14" s="161"/>
      <c r="W14" s="161"/>
      <c r="X14" s="161"/>
      <c r="Y14" s="161"/>
      <c r="Z14" s="161"/>
      <c r="AA14" s="161"/>
      <c r="AB14" s="161"/>
      <c r="AC14" s="161"/>
      <c r="AD14" s="161"/>
      <c r="AE14" s="161"/>
      <c r="AF14" s="161"/>
      <c r="AG14" s="165"/>
      <c r="AH14" s="17"/>
    </row>
    <row r="15" spans="1:34" ht="24" customHeight="1">
      <c r="A15" s="4"/>
      <c r="B15" s="15"/>
      <c r="C15" s="16"/>
      <c r="D15" s="16"/>
      <c r="E15" s="16"/>
      <c r="F15" s="16"/>
      <c r="G15" s="18"/>
      <c r="H15" s="18"/>
      <c r="I15" s="18"/>
      <c r="J15" s="18"/>
      <c r="K15" s="18"/>
      <c r="L15" s="161"/>
      <c r="M15" s="161"/>
      <c r="N15" s="161"/>
      <c r="O15" s="161"/>
      <c r="P15" s="161"/>
      <c r="Q15" s="161"/>
      <c r="R15" s="161"/>
      <c r="S15" s="161"/>
      <c r="T15" s="161"/>
      <c r="U15" s="161"/>
      <c r="V15" s="161"/>
      <c r="W15" s="161"/>
      <c r="X15" s="161"/>
      <c r="Y15" s="161"/>
      <c r="Z15" s="161"/>
      <c r="AA15" s="161"/>
      <c r="AB15" s="161"/>
      <c r="AC15" s="161"/>
      <c r="AD15" s="161"/>
      <c r="AE15" s="161"/>
      <c r="AF15" s="161"/>
      <c r="AG15" s="165"/>
      <c r="AH15" s="17"/>
    </row>
    <row r="16" spans="1:34" ht="35.25" customHeight="1">
      <c r="A16" s="4"/>
      <c r="B16" s="15"/>
      <c r="C16" s="16"/>
      <c r="D16" s="16"/>
      <c r="E16" s="16"/>
      <c r="F16" s="16"/>
      <c r="G16" s="18"/>
      <c r="H16" s="18"/>
      <c r="I16" s="18"/>
      <c r="J16" s="18"/>
      <c r="K16" s="18"/>
      <c r="L16" s="161"/>
      <c r="M16" s="161"/>
      <c r="N16" s="161"/>
      <c r="O16" s="161"/>
      <c r="P16" s="161"/>
      <c r="Q16" s="161"/>
      <c r="R16" s="161"/>
      <c r="S16" s="161"/>
      <c r="T16" s="161"/>
      <c r="U16" s="161"/>
      <c r="V16" s="161"/>
      <c r="W16" s="161"/>
      <c r="X16" s="161"/>
      <c r="Y16" s="161"/>
      <c r="Z16" s="161"/>
      <c r="AA16" s="161"/>
      <c r="AB16" s="161"/>
      <c r="AC16" s="161"/>
      <c r="AD16" s="161"/>
      <c r="AE16" s="161"/>
      <c r="AF16" s="161"/>
      <c r="AG16" s="165"/>
      <c r="AH16" s="17"/>
    </row>
    <row r="17" spans="1:34" ht="29.25" customHeight="1">
      <c r="A17" s="4"/>
      <c r="B17" s="15"/>
      <c r="C17" s="16"/>
      <c r="D17" s="16"/>
      <c r="E17" s="16"/>
      <c r="F17" s="16"/>
      <c r="G17" s="18"/>
      <c r="H17" s="18"/>
      <c r="I17" s="18"/>
      <c r="J17" s="18"/>
      <c r="K17" s="18"/>
      <c r="L17" s="161"/>
      <c r="M17" s="161"/>
      <c r="N17" s="161"/>
      <c r="O17" s="161"/>
      <c r="P17" s="161"/>
      <c r="Q17" s="161"/>
      <c r="R17" s="161"/>
      <c r="S17" s="161"/>
      <c r="T17" s="161"/>
      <c r="U17" s="161"/>
      <c r="V17" s="161"/>
      <c r="W17" s="161"/>
      <c r="X17" s="161"/>
      <c r="Y17" s="161"/>
      <c r="Z17" s="161"/>
      <c r="AA17" s="161"/>
      <c r="AB17" s="161"/>
      <c r="AC17" s="161"/>
      <c r="AD17" s="161"/>
      <c r="AE17" s="161"/>
      <c r="AF17" s="161"/>
      <c r="AG17" s="165"/>
      <c r="AH17" s="17"/>
    </row>
    <row r="18" spans="1:34" ht="28.5" customHeight="1">
      <c r="A18" s="4"/>
      <c r="B18" s="15"/>
      <c r="C18" s="16"/>
      <c r="D18" s="16"/>
      <c r="E18" s="16"/>
      <c r="F18" s="16"/>
      <c r="G18" s="18"/>
      <c r="H18" s="18"/>
      <c r="I18" s="18"/>
      <c r="J18" s="18"/>
      <c r="K18" s="18"/>
      <c r="L18" s="161"/>
      <c r="M18" s="161"/>
      <c r="N18" s="161"/>
      <c r="O18" s="161"/>
      <c r="P18" s="161"/>
      <c r="Q18" s="161"/>
      <c r="R18" s="161"/>
      <c r="S18" s="161"/>
      <c r="T18" s="161"/>
      <c r="U18" s="161"/>
      <c r="V18" s="161"/>
      <c r="W18" s="161"/>
      <c r="X18" s="161"/>
      <c r="Y18" s="161"/>
      <c r="Z18" s="161"/>
      <c r="AA18" s="161"/>
      <c r="AB18" s="161"/>
      <c r="AC18" s="161"/>
      <c r="AD18" s="161"/>
      <c r="AE18" s="161"/>
      <c r="AF18" s="161"/>
      <c r="AG18" s="165"/>
      <c r="AH18" s="17"/>
    </row>
    <row r="19" spans="1:34" ht="24" customHeight="1">
      <c r="A19" s="4"/>
      <c r="B19" s="15"/>
      <c r="C19" s="16"/>
      <c r="D19" s="16"/>
      <c r="E19" s="16"/>
      <c r="F19" s="16"/>
      <c r="G19" s="18"/>
      <c r="H19" s="18"/>
      <c r="I19" s="18"/>
      <c r="J19" s="18"/>
      <c r="K19" s="18"/>
      <c r="L19" s="161"/>
      <c r="M19" s="161"/>
      <c r="N19" s="161"/>
      <c r="O19" s="161"/>
      <c r="P19" s="161"/>
      <c r="Q19" s="161"/>
      <c r="R19" s="161"/>
      <c r="S19" s="161"/>
      <c r="T19" s="161"/>
      <c r="U19" s="161"/>
      <c r="V19" s="161"/>
      <c r="W19" s="161"/>
      <c r="X19" s="161"/>
      <c r="Y19" s="161"/>
      <c r="Z19" s="161"/>
      <c r="AA19" s="161"/>
      <c r="AB19" s="161"/>
      <c r="AC19" s="161"/>
      <c r="AD19" s="161"/>
      <c r="AE19" s="161"/>
      <c r="AF19" s="161"/>
      <c r="AG19" s="165"/>
      <c r="AH19" s="17"/>
    </row>
    <row r="20" spans="1:34" ht="168" customHeight="1">
      <c r="A20" s="4"/>
      <c r="B20" s="15"/>
      <c r="C20" s="16"/>
      <c r="D20" s="16"/>
      <c r="E20" s="16"/>
      <c r="F20" s="16"/>
      <c r="G20" s="18"/>
      <c r="H20" s="18"/>
      <c r="I20" s="18"/>
      <c r="J20" s="18"/>
      <c r="K20" s="18"/>
      <c r="L20" s="161"/>
      <c r="M20" s="161"/>
      <c r="N20" s="161"/>
      <c r="O20" s="161"/>
      <c r="P20" s="161"/>
      <c r="Q20" s="161"/>
      <c r="R20" s="161"/>
      <c r="S20" s="161"/>
      <c r="T20" s="161"/>
      <c r="U20" s="161"/>
      <c r="V20" s="161"/>
      <c r="W20" s="161"/>
      <c r="X20" s="161"/>
      <c r="Y20" s="161"/>
      <c r="Z20" s="161"/>
      <c r="AA20" s="161"/>
      <c r="AB20" s="161"/>
      <c r="AC20" s="161"/>
      <c r="AD20" s="161"/>
      <c r="AE20" s="161"/>
      <c r="AF20" s="161"/>
      <c r="AG20" s="165"/>
      <c r="AH20" s="17"/>
    </row>
    <row r="21" spans="1:34" ht="15.75" customHeight="1">
      <c r="A21" s="4"/>
      <c r="B21" s="15"/>
      <c r="C21" s="16"/>
      <c r="D21" s="16"/>
      <c r="E21" s="159" t="s">
        <v>34</v>
      </c>
      <c r="F21" s="160"/>
      <c r="G21" s="160"/>
      <c r="H21" s="160"/>
      <c r="I21" s="160"/>
      <c r="J21" s="160"/>
      <c r="K21" s="160"/>
      <c r="L21" s="160"/>
      <c r="M21" s="160"/>
      <c r="N21" s="160"/>
      <c r="O21" s="160"/>
      <c r="P21" s="160"/>
      <c r="Q21" s="160"/>
      <c r="R21" s="160"/>
      <c r="S21" s="160"/>
      <c r="T21" s="160"/>
      <c r="U21" s="160"/>
      <c r="V21" s="160"/>
      <c r="W21" s="160"/>
      <c r="X21" s="160"/>
      <c r="Y21" s="160"/>
      <c r="Z21" s="160"/>
      <c r="AA21" s="160"/>
      <c r="AB21" s="160"/>
      <c r="AC21" s="160"/>
      <c r="AD21" s="160"/>
      <c r="AE21" s="16"/>
      <c r="AF21" s="16"/>
      <c r="AG21" s="17"/>
      <c r="AH21" s="17"/>
    </row>
    <row r="22" spans="1:34" ht="21.75" customHeight="1">
      <c r="A22" s="4"/>
      <c r="B22" s="15"/>
      <c r="C22" s="16"/>
      <c r="D22" s="16"/>
      <c r="E22" s="16"/>
      <c r="F22" s="16"/>
      <c r="G22" s="16"/>
      <c r="H22" s="16"/>
      <c r="I22" s="16"/>
      <c r="J22" s="161" t="s">
        <v>65</v>
      </c>
      <c r="K22" s="161"/>
      <c r="L22" s="161"/>
      <c r="M22" s="161"/>
      <c r="N22" s="161"/>
      <c r="O22" s="161"/>
      <c r="P22" s="161"/>
      <c r="Q22" s="161"/>
      <c r="R22" s="161"/>
      <c r="S22" s="161"/>
      <c r="T22" s="161"/>
      <c r="U22" s="161"/>
      <c r="V22" s="161"/>
      <c r="W22" s="161"/>
      <c r="X22" s="161"/>
      <c r="Y22" s="161"/>
      <c r="Z22" s="161"/>
      <c r="AA22" s="161"/>
      <c r="AB22" s="161"/>
      <c r="AC22" s="161"/>
      <c r="AD22" s="161"/>
      <c r="AE22" s="16"/>
      <c r="AF22" s="16"/>
      <c r="AG22" s="17"/>
      <c r="AH22" s="17"/>
    </row>
    <row r="23" spans="1:34" ht="18" customHeight="1">
      <c r="A23" s="4"/>
      <c r="B23" s="15"/>
      <c r="C23" s="16"/>
      <c r="D23" s="16"/>
      <c r="E23" s="16"/>
      <c r="F23" s="16"/>
      <c r="G23" s="16"/>
      <c r="H23" s="16"/>
      <c r="I23" s="16"/>
      <c r="J23" s="161" t="s">
        <v>67</v>
      </c>
      <c r="K23" s="161"/>
      <c r="L23" s="161"/>
      <c r="M23" s="161"/>
      <c r="N23" s="161"/>
      <c r="O23" s="161"/>
      <c r="P23" s="161"/>
      <c r="Q23" s="161"/>
      <c r="R23" s="161"/>
      <c r="S23" s="161"/>
      <c r="T23" s="161"/>
      <c r="U23" s="161"/>
      <c r="V23" s="161"/>
      <c r="W23" s="161"/>
      <c r="X23" s="161"/>
      <c r="Y23" s="161"/>
      <c r="Z23" s="161"/>
      <c r="AA23" s="161"/>
      <c r="AB23" s="161"/>
      <c r="AC23" s="161"/>
      <c r="AD23" s="161"/>
      <c r="AE23" s="16"/>
      <c r="AF23" s="16"/>
      <c r="AG23" s="17"/>
      <c r="AH23" s="17"/>
    </row>
    <row r="24" spans="1:34" ht="27" customHeight="1">
      <c r="A24" s="4"/>
      <c r="B24" s="15"/>
      <c r="C24" s="16"/>
      <c r="D24" s="16"/>
      <c r="E24" s="16"/>
      <c r="F24" s="16"/>
      <c r="G24" s="16"/>
      <c r="H24" s="16"/>
      <c r="I24" s="16"/>
      <c r="J24" s="161"/>
      <c r="K24" s="161"/>
      <c r="L24" s="161"/>
      <c r="M24" s="161"/>
      <c r="N24" s="161"/>
      <c r="O24" s="161"/>
      <c r="P24" s="161"/>
      <c r="Q24" s="161"/>
      <c r="R24" s="161"/>
      <c r="S24" s="161"/>
      <c r="T24" s="161"/>
      <c r="U24" s="161"/>
      <c r="V24" s="161"/>
      <c r="W24" s="161"/>
      <c r="X24" s="161"/>
      <c r="Y24" s="161"/>
      <c r="Z24" s="161"/>
      <c r="AA24" s="161"/>
      <c r="AB24" s="161"/>
      <c r="AC24" s="161"/>
      <c r="AD24" s="161"/>
      <c r="AE24" s="16"/>
      <c r="AF24" s="16"/>
      <c r="AG24" s="17"/>
      <c r="AH24" s="17"/>
    </row>
    <row r="25" spans="1:34" ht="18" customHeight="1">
      <c r="A25" s="4"/>
      <c r="B25" s="15"/>
      <c r="C25" s="16"/>
      <c r="D25" s="16"/>
      <c r="E25" s="16"/>
      <c r="F25" s="16"/>
      <c r="G25" s="16"/>
      <c r="H25" s="16"/>
      <c r="I25" s="16"/>
      <c r="J25" s="20"/>
      <c r="K25" s="20"/>
      <c r="L25" s="161" t="s">
        <v>63</v>
      </c>
      <c r="M25" s="161"/>
      <c r="N25" s="161"/>
      <c r="O25" s="161"/>
      <c r="P25" s="161"/>
      <c r="Q25" s="161"/>
      <c r="R25" s="161"/>
      <c r="S25" s="161"/>
      <c r="T25" s="161"/>
      <c r="U25" s="161"/>
      <c r="V25" s="161"/>
      <c r="W25" s="161"/>
      <c r="X25" s="161"/>
      <c r="Y25" s="161"/>
      <c r="Z25" s="161"/>
      <c r="AA25" s="20"/>
      <c r="AB25" s="20"/>
      <c r="AC25" s="20"/>
      <c r="AD25" s="20"/>
      <c r="AE25" s="16"/>
      <c r="AF25" s="16"/>
      <c r="AG25" s="17"/>
      <c r="AH25" s="17"/>
    </row>
    <row r="26" spans="1:34" ht="11.25" customHeight="1">
      <c r="A26" s="6"/>
      <c r="B26" s="21"/>
      <c r="C26" s="22"/>
      <c r="D26" s="22"/>
      <c r="E26" s="22"/>
      <c r="F26" s="22"/>
      <c r="G26" s="22"/>
      <c r="H26" s="22"/>
      <c r="I26" s="22"/>
      <c r="J26" s="23"/>
      <c r="K26" s="23"/>
      <c r="L26" s="166"/>
      <c r="M26" s="166"/>
      <c r="N26" s="166"/>
      <c r="O26" s="166"/>
      <c r="P26" s="166"/>
      <c r="Q26" s="166"/>
      <c r="R26" s="166"/>
      <c r="S26" s="166"/>
      <c r="T26" s="166"/>
      <c r="U26" s="166"/>
      <c r="V26" s="166"/>
      <c r="W26" s="166"/>
      <c r="X26" s="166"/>
      <c r="Y26" s="166"/>
      <c r="Z26" s="166"/>
      <c r="AA26" s="23"/>
      <c r="AB26" s="23"/>
      <c r="AC26" s="23"/>
      <c r="AD26" s="23"/>
      <c r="AE26" s="22"/>
      <c r="AF26" s="22"/>
      <c r="AG26" s="24"/>
      <c r="AH26" s="24"/>
    </row>
    <row r="27" spans="1:34" ht="10.5" customHeight="1" thickBot="1">
      <c r="B27" s="16"/>
      <c r="C27" s="16"/>
      <c r="D27" s="16"/>
      <c r="E27" s="16"/>
      <c r="F27" s="16"/>
      <c r="G27" s="16"/>
      <c r="H27" s="16"/>
      <c r="I27" s="16"/>
      <c r="J27" s="20"/>
      <c r="K27" s="20"/>
      <c r="L27" s="20"/>
      <c r="M27" s="20"/>
      <c r="N27" s="20"/>
      <c r="O27" s="20"/>
      <c r="P27" s="20"/>
      <c r="Q27" s="20"/>
      <c r="R27" s="20"/>
      <c r="S27" s="20"/>
      <c r="T27" s="20"/>
      <c r="U27" s="20"/>
      <c r="V27" s="20"/>
      <c r="W27" s="20"/>
      <c r="X27" s="20"/>
      <c r="Y27" s="20"/>
      <c r="Z27" s="20"/>
      <c r="AA27" s="20"/>
      <c r="AB27" s="20"/>
      <c r="AC27" s="20"/>
      <c r="AD27" s="20"/>
      <c r="AE27" s="16"/>
      <c r="AF27" s="16"/>
      <c r="AG27" s="16"/>
      <c r="AH27" s="16"/>
    </row>
    <row r="28" spans="1:34" ht="19.2" customHeight="1">
      <c r="A28" s="9"/>
      <c r="B28" s="25"/>
      <c r="C28" s="13"/>
      <c r="D28" s="48"/>
      <c r="E28" s="67"/>
      <c r="F28" s="162" t="s">
        <v>33</v>
      </c>
      <c r="G28" s="163"/>
      <c r="H28" s="163"/>
      <c r="I28" s="163"/>
      <c r="J28" s="163"/>
      <c r="K28" s="163"/>
      <c r="L28" s="163"/>
      <c r="M28" s="163"/>
      <c r="N28" s="163"/>
      <c r="O28" s="163"/>
      <c r="P28" s="163"/>
      <c r="Q28" s="163"/>
      <c r="R28" s="163"/>
      <c r="S28" s="163"/>
      <c r="T28" s="163"/>
      <c r="U28" s="163"/>
      <c r="V28" s="163"/>
      <c r="W28" s="163"/>
      <c r="X28" s="163"/>
      <c r="Y28" s="163"/>
      <c r="Z28" s="163"/>
      <c r="AA28" s="163"/>
      <c r="AB28" s="163"/>
      <c r="AC28" s="163"/>
      <c r="AD28" s="163"/>
      <c r="AE28" s="163"/>
      <c r="AF28" s="164"/>
      <c r="AG28" s="13"/>
      <c r="AH28" s="14"/>
    </row>
    <row r="29" spans="1:34" ht="0.9" customHeight="1">
      <c r="A29" s="4"/>
      <c r="B29" s="15"/>
      <c r="C29" s="16"/>
      <c r="D29" s="50"/>
      <c r="E29" s="17"/>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51"/>
      <c r="AG29" s="16"/>
      <c r="AH29" s="17"/>
    </row>
    <row r="30" spans="1:34" ht="17.399999999999999" customHeight="1">
      <c r="A30" s="4"/>
      <c r="B30" s="15"/>
      <c r="C30" s="16"/>
      <c r="D30" s="50"/>
      <c r="E30" s="17"/>
      <c r="F30" s="16"/>
      <c r="G30" s="16"/>
      <c r="H30" s="172" t="s">
        <v>8</v>
      </c>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3"/>
      <c r="AF30" s="174"/>
      <c r="AG30" s="16"/>
      <c r="AH30" s="17"/>
    </row>
    <row r="31" spans="1:34" ht="30.75" customHeight="1">
      <c r="A31" s="4"/>
      <c r="B31" s="15"/>
      <c r="C31" s="16"/>
      <c r="D31" s="50"/>
      <c r="E31" s="17"/>
      <c r="F31" s="27"/>
      <c r="G31" s="27"/>
      <c r="H31" s="28"/>
      <c r="I31" s="44"/>
      <c r="J31" s="45"/>
      <c r="K31" s="29"/>
      <c r="L31" s="187" t="s">
        <v>9</v>
      </c>
      <c r="M31" s="185"/>
      <c r="N31" s="182" t="s">
        <v>40</v>
      </c>
      <c r="O31" s="182"/>
      <c r="P31" s="182"/>
      <c r="Q31" s="182"/>
      <c r="R31" s="182"/>
      <c r="S31" s="30"/>
      <c r="T31" s="184" t="s">
        <v>11</v>
      </c>
      <c r="U31" s="182"/>
      <c r="V31" s="185"/>
      <c r="W31" s="182" t="s">
        <v>42</v>
      </c>
      <c r="X31" s="182"/>
      <c r="Y31" s="182"/>
      <c r="Z31" s="182"/>
      <c r="AA31" s="182"/>
      <c r="AB31" s="182"/>
      <c r="AC31" s="183"/>
      <c r="AD31" s="183"/>
      <c r="AE31" s="183"/>
      <c r="AF31" s="64"/>
      <c r="AG31" s="16"/>
      <c r="AH31" s="31"/>
    </row>
    <row r="32" spans="1:34" ht="20.85" customHeight="1">
      <c r="A32" s="4"/>
      <c r="B32" s="15"/>
      <c r="C32" s="16"/>
      <c r="D32" s="50"/>
      <c r="E32" s="17"/>
      <c r="F32" s="16"/>
      <c r="G32" s="16"/>
      <c r="H32" s="33"/>
      <c r="I32" s="63"/>
      <c r="J32" s="34"/>
      <c r="K32" s="44"/>
      <c r="L32" s="186">
        <v>1251789024</v>
      </c>
      <c r="M32" s="186"/>
      <c r="N32" s="188">
        <f>L32+239000000+293548203.62+30000000+20000000</f>
        <v>1834337227.6199999</v>
      </c>
      <c r="O32" s="188"/>
      <c r="P32" s="188"/>
      <c r="Q32" s="188"/>
      <c r="R32" s="188"/>
      <c r="S32" s="44"/>
      <c r="T32" s="186">
        <f>+'[1]Hoja1 (2)'!$J$29</f>
        <v>1813423647</v>
      </c>
      <c r="U32" s="186"/>
      <c r="V32" s="186"/>
      <c r="W32" s="191">
        <f>IF(T32=0," ", T32/N32)</f>
        <v>0.98859883542398874</v>
      </c>
      <c r="X32" s="191"/>
      <c r="Y32" s="191"/>
      <c r="Z32" s="191"/>
      <c r="AA32" s="191"/>
      <c r="AB32" s="192"/>
      <c r="AC32" s="189"/>
      <c r="AD32" s="176"/>
      <c r="AE32" s="176"/>
      <c r="AF32" s="64"/>
      <c r="AG32" s="16"/>
      <c r="AH32" s="35"/>
    </row>
    <row r="33" spans="1:38" ht="0" hidden="1" customHeight="1">
      <c r="A33" s="4"/>
      <c r="B33" s="15"/>
      <c r="C33" s="16"/>
      <c r="D33" s="50"/>
      <c r="E33" s="17"/>
      <c r="F33" s="36"/>
      <c r="G33" s="36"/>
      <c r="H33" s="36"/>
      <c r="I33" s="36"/>
      <c r="J33" s="37"/>
      <c r="K33" s="16"/>
      <c r="L33" s="16"/>
      <c r="M33" s="16"/>
      <c r="N33" s="16"/>
      <c r="O33" s="16"/>
      <c r="P33" s="16"/>
      <c r="Q33" s="16"/>
      <c r="R33" s="16"/>
      <c r="S33" s="16"/>
      <c r="T33" s="16"/>
      <c r="U33" s="16"/>
      <c r="V33" s="16"/>
      <c r="W33" s="16"/>
      <c r="X33" s="16"/>
      <c r="Y33" s="16"/>
      <c r="Z33" s="16"/>
      <c r="AA33" s="16"/>
      <c r="AB33" s="16"/>
      <c r="AC33" s="16"/>
      <c r="AD33" s="16"/>
      <c r="AE33" s="16"/>
      <c r="AF33" s="51"/>
      <c r="AG33" s="16"/>
      <c r="AH33" s="17"/>
    </row>
    <row r="34" spans="1:38" ht="6" customHeight="1">
      <c r="A34" s="4"/>
      <c r="B34" s="15"/>
      <c r="C34" s="16"/>
      <c r="D34" s="50"/>
      <c r="E34" s="68"/>
      <c r="F34" s="27"/>
      <c r="G34" s="27"/>
      <c r="H34" s="27"/>
      <c r="I34" s="27"/>
      <c r="J34" s="27"/>
      <c r="K34" s="27"/>
      <c r="L34" s="27"/>
      <c r="M34" s="27"/>
      <c r="N34" s="27"/>
      <c r="O34" s="27"/>
      <c r="P34" s="27"/>
      <c r="Q34" s="27"/>
      <c r="R34" s="27"/>
      <c r="S34" s="27"/>
      <c r="T34" s="27"/>
      <c r="U34" s="27"/>
      <c r="V34" s="27"/>
      <c r="W34" s="27"/>
      <c r="X34" s="27"/>
      <c r="Y34" s="27"/>
      <c r="Z34" s="27"/>
      <c r="AA34" s="27"/>
      <c r="AB34" s="27"/>
      <c r="AC34" s="27"/>
      <c r="AD34" s="27"/>
      <c r="AE34" s="27"/>
      <c r="AF34" s="52"/>
      <c r="AG34" s="27"/>
      <c r="AH34" s="17"/>
    </row>
    <row r="35" spans="1:38" ht="14.7" customHeight="1">
      <c r="A35" s="4"/>
      <c r="B35" s="15"/>
      <c r="C35" s="16"/>
      <c r="D35" s="175" t="s">
        <v>45</v>
      </c>
      <c r="E35" s="173"/>
      <c r="F35" s="173"/>
      <c r="G35" s="173"/>
      <c r="H35" s="173"/>
      <c r="I35" s="173"/>
      <c r="J35" s="173"/>
      <c r="K35" s="173"/>
      <c r="L35" s="173"/>
      <c r="M35" s="173"/>
      <c r="N35" s="173"/>
      <c r="O35" s="173"/>
      <c r="P35" s="173"/>
      <c r="Q35" s="173"/>
      <c r="R35" s="173"/>
      <c r="S35" s="173"/>
      <c r="T35" s="173"/>
      <c r="U35" s="173"/>
      <c r="V35" s="173"/>
      <c r="W35" s="173"/>
      <c r="X35" s="173"/>
      <c r="Y35" s="173"/>
      <c r="Z35" s="173"/>
      <c r="AA35" s="176"/>
      <c r="AB35" s="176"/>
      <c r="AC35" s="176"/>
      <c r="AD35" s="176"/>
      <c r="AE35" s="176"/>
      <c r="AF35" s="174"/>
      <c r="AG35" s="16"/>
      <c r="AH35" s="17"/>
    </row>
    <row r="36" spans="1:38" ht="15.6" customHeight="1">
      <c r="A36" s="10"/>
      <c r="B36" s="26"/>
      <c r="C36" s="27"/>
      <c r="D36" s="177"/>
      <c r="E36" s="178"/>
      <c r="F36" s="178"/>
      <c r="G36" s="178"/>
      <c r="H36" s="178"/>
      <c r="I36" s="178"/>
      <c r="J36" s="178"/>
      <c r="K36" s="178"/>
      <c r="L36" s="179"/>
      <c r="M36" s="38"/>
      <c r="N36" s="180" t="s">
        <v>14</v>
      </c>
      <c r="O36" s="178"/>
      <c r="P36" s="178"/>
      <c r="Q36" s="178"/>
      <c r="R36" s="178"/>
      <c r="S36" s="181" t="s">
        <v>66</v>
      </c>
      <c r="T36" s="178"/>
      <c r="U36" s="178"/>
      <c r="V36" s="179"/>
      <c r="W36" s="180" t="s">
        <v>37</v>
      </c>
      <c r="X36" s="178"/>
      <c r="Y36" s="178"/>
      <c r="Z36" s="230"/>
      <c r="AA36" s="190"/>
      <c r="AB36" s="176"/>
      <c r="AC36" s="176"/>
      <c r="AD36" s="231"/>
      <c r="AE36" s="190"/>
      <c r="AF36" s="174"/>
      <c r="AG36" s="16"/>
      <c r="AH36" s="17"/>
    </row>
    <row r="37" spans="1:38" ht="72" customHeight="1">
      <c r="A37" s="4"/>
      <c r="B37" s="32"/>
      <c r="C37" s="16"/>
      <c r="D37" s="215" t="s">
        <v>15</v>
      </c>
      <c r="E37" s="216"/>
      <c r="F37" s="216"/>
      <c r="G37" s="216"/>
      <c r="H37" s="216"/>
      <c r="I37" s="216"/>
      <c r="J37" s="216"/>
      <c r="K37" s="216"/>
      <c r="L37" s="217"/>
      <c r="M37" s="39" t="s">
        <v>16</v>
      </c>
      <c r="N37" s="218" t="s">
        <v>38</v>
      </c>
      <c r="O37" s="219"/>
      <c r="P37" s="226" t="s">
        <v>39</v>
      </c>
      <c r="Q37" s="227"/>
      <c r="R37" s="228"/>
      <c r="S37" s="220" t="s">
        <v>84</v>
      </c>
      <c r="T37" s="221"/>
      <c r="U37" s="222" t="s">
        <v>85</v>
      </c>
      <c r="V37" s="223"/>
      <c r="W37" s="224" t="s">
        <v>41</v>
      </c>
      <c r="X37" s="225"/>
      <c r="Y37" s="221"/>
      <c r="Z37" s="218" t="s">
        <v>36</v>
      </c>
      <c r="AA37" s="241"/>
      <c r="AB37" s="241"/>
      <c r="AC37" s="241"/>
      <c r="AD37" s="241"/>
      <c r="AE37" s="241"/>
      <c r="AF37" s="242"/>
      <c r="AG37" s="16"/>
      <c r="AH37" s="17"/>
      <c r="AJ37" s="72" t="s">
        <v>90</v>
      </c>
    </row>
    <row r="38" spans="1:38" ht="120.75" customHeight="1">
      <c r="A38" s="11"/>
      <c r="B38" s="40"/>
      <c r="C38" s="47"/>
      <c r="D38" s="243" t="s">
        <v>55</v>
      </c>
      <c r="E38" s="244"/>
      <c r="F38" s="244"/>
      <c r="G38" s="244"/>
      <c r="H38" s="244"/>
      <c r="I38" s="244"/>
      <c r="J38" s="244"/>
      <c r="K38" s="244"/>
      <c r="L38" s="245"/>
      <c r="M38" s="41" t="s">
        <v>56</v>
      </c>
      <c r="N38" s="246">
        <v>3920000</v>
      </c>
      <c r="O38" s="247"/>
      <c r="P38" s="199">
        <f>808631748+239000000+200000000+20000000</f>
        <v>1267631748</v>
      </c>
      <c r="Q38" s="200"/>
      <c r="R38" s="201"/>
      <c r="S38" s="246">
        <v>4313750</v>
      </c>
      <c r="T38" s="247"/>
      <c r="U38" s="199">
        <v>417871569</v>
      </c>
      <c r="V38" s="200"/>
      <c r="W38" s="255" t="str">
        <f>IF(S38=""," ",IF(S38=0,0,IF(ISERROR(IF(S38/N38&gt;1,"&gt;100%",S38/N38)),"",(IF(S38/N38&gt;1,"&gt;100%",S38/N38)))))</f>
        <v>&gt;100%</v>
      </c>
      <c r="X38" s="256"/>
      <c r="Y38" s="257"/>
      <c r="Z38" s="248">
        <f>IF(U38=" "," ",IF(U38=0," ", U38/P38))</f>
        <v>0.32964744663368906</v>
      </c>
      <c r="AA38" s="178"/>
      <c r="AB38" s="178"/>
      <c r="AC38" s="178"/>
      <c r="AD38" s="178"/>
      <c r="AE38" s="178"/>
      <c r="AF38" s="249"/>
      <c r="AG38" s="36"/>
      <c r="AH38" s="42"/>
      <c r="AI38" s="71"/>
      <c r="AJ38" s="70">
        <f>+P38/'Evaluación 2do T'!AL36</f>
        <v>6145091.9586699186</v>
      </c>
      <c r="AL38" s="70">
        <f>+P38/4</f>
        <v>316907937</v>
      </c>
    </row>
    <row r="39" spans="1:38" ht="99.75" customHeight="1" thickBot="1">
      <c r="A39" s="12"/>
      <c r="B39" s="15"/>
      <c r="C39" s="16"/>
      <c r="D39" s="250" t="s">
        <v>58</v>
      </c>
      <c r="E39" s="251"/>
      <c r="F39" s="251"/>
      <c r="G39" s="251"/>
      <c r="H39" s="251"/>
      <c r="I39" s="251"/>
      <c r="J39" s="251"/>
      <c r="K39" s="251"/>
      <c r="L39" s="252"/>
      <c r="M39" s="53" t="s">
        <v>57</v>
      </c>
      <c r="N39" s="253">
        <v>2236</v>
      </c>
      <c r="O39" s="254"/>
      <c r="P39" s="232">
        <f>10563333+848203.62</f>
        <v>11411536.619999999</v>
      </c>
      <c r="Q39" s="233"/>
      <c r="R39" s="234"/>
      <c r="S39" s="235">
        <v>1048</v>
      </c>
      <c r="T39" s="236"/>
      <c r="U39" s="232">
        <v>1793463</v>
      </c>
      <c r="V39" s="237"/>
      <c r="W39" s="238">
        <f>IF(S39=""," ",IF(S39=0,0,IF(ISERROR(IF(S39/N39&gt;1,"&gt;100%",S39/N39)),"",(IF(S39/N39&gt;1,"&gt;100%",S39/N39)))))</f>
        <v>0.46869409660107336</v>
      </c>
      <c r="X39" s="239"/>
      <c r="Y39" s="240"/>
      <c r="Z39" s="205">
        <f>IF(U39=" "," ",IF(U39=0," ", U39/P39))</f>
        <v>0.15716227005368888</v>
      </c>
      <c r="AA39" s="206"/>
      <c r="AB39" s="206"/>
      <c r="AC39" s="206"/>
      <c r="AD39" s="206"/>
      <c r="AE39" s="206"/>
      <c r="AF39" s="207"/>
      <c r="AG39" s="16"/>
      <c r="AH39" s="17"/>
      <c r="AI39" s="4"/>
      <c r="AJ39" s="70">
        <f>+P39/'Evaluación 2do T'!AL38</f>
        <v>2415.5440221680028</v>
      </c>
      <c r="AL39" s="70"/>
    </row>
    <row r="40" spans="1:38" ht="21" customHeight="1">
      <c r="A40" s="4"/>
      <c r="B40" s="15"/>
      <c r="C40" s="16"/>
      <c r="D40" s="15"/>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7"/>
    </row>
    <row r="41" spans="1:38" ht="0.9" customHeight="1">
      <c r="A41" s="4"/>
      <c r="B41" s="15"/>
      <c r="C41" s="16"/>
      <c r="D41" s="15"/>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7"/>
    </row>
    <row r="42" spans="1:38" ht="17.100000000000001" customHeight="1">
      <c r="A42" s="4"/>
      <c r="B42" s="15"/>
      <c r="C42" s="16"/>
      <c r="D42" s="208" t="s">
        <v>46</v>
      </c>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
      <c r="AH42" s="17"/>
    </row>
    <row r="43" spans="1:38" ht="4.3499999999999996" customHeight="1" thickBot="1">
      <c r="A43" s="4"/>
      <c r="B43" s="15"/>
      <c r="C43" s="16"/>
      <c r="D43" s="15"/>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7"/>
    </row>
    <row r="44" spans="1:38" ht="29.25" customHeight="1">
      <c r="A44" s="4"/>
      <c r="B44" s="15"/>
      <c r="C44" s="48"/>
      <c r="D44" s="54"/>
      <c r="E44" s="49"/>
      <c r="F44" s="49"/>
      <c r="G44" s="49"/>
      <c r="H44" s="49"/>
      <c r="I44" s="49"/>
      <c r="J44" s="49"/>
      <c r="K44" s="55"/>
      <c r="L44" s="209" t="s">
        <v>59</v>
      </c>
      <c r="M44" s="209"/>
      <c r="N44" s="209"/>
      <c r="O44" s="209"/>
      <c r="P44" s="209"/>
      <c r="Q44" s="209"/>
      <c r="R44" s="209"/>
      <c r="S44" s="209"/>
      <c r="T44" s="209"/>
      <c r="U44" s="209"/>
      <c r="V44" s="209"/>
      <c r="W44" s="209"/>
      <c r="X44" s="209"/>
      <c r="Y44" s="209"/>
      <c r="Z44" s="209"/>
      <c r="AA44" s="55"/>
      <c r="AB44" s="55"/>
      <c r="AC44" s="55"/>
      <c r="AD44" s="55"/>
      <c r="AE44" s="55"/>
      <c r="AF44" s="55"/>
      <c r="AG44" s="55"/>
      <c r="AH44" s="56"/>
    </row>
    <row r="45" spans="1:38" ht="1.5" hidden="1" customHeight="1">
      <c r="A45" s="4"/>
      <c r="B45" s="15"/>
      <c r="C45" s="50"/>
      <c r="D45" s="15"/>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57"/>
    </row>
    <row r="46" spans="1:38" ht="18" customHeight="1">
      <c r="A46" s="4"/>
      <c r="B46" s="15"/>
      <c r="C46" s="50"/>
      <c r="D46" s="15"/>
      <c r="E46" s="16"/>
      <c r="F46" s="16"/>
      <c r="G46" s="16"/>
      <c r="H46" s="16"/>
      <c r="I46" s="16"/>
      <c r="J46" s="16"/>
      <c r="K46" s="18"/>
      <c r="L46" s="161" t="s">
        <v>60</v>
      </c>
      <c r="M46" s="161"/>
      <c r="N46" s="161"/>
      <c r="O46" s="161"/>
      <c r="P46" s="161"/>
      <c r="Q46" s="161"/>
      <c r="R46" s="161"/>
      <c r="S46" s="161"/>
      <c r="T46" s="161"/>
      <c r="U46" s="161"/>
      <c r="V46" s="161"/>
      <c r="W46" s="161"/>
      <c r="X46" s="161"/>
      <c r="Y46" s="161"/>
      <c r="Z46" s="161"/>
      <c r="AA46" s="20"/>
      <c r="AB46" s="20"/>
      <c r="AC46" s="20"/>
      <c r="AD46" s="20"/>
      <c r="AE46" s="20"/>
      <c r="AF46" s="20"/>
      <c r="AG46" s="20"/>
      <c r="AH46" s="57"/>
    </row>
    <row r="47" spans="1:38" ht="21" customHeight="1">
      <c r="A47" s="4"/>
      <c r="B47" s="15"/>
      <c r="C47" s="50"/>
      <c r="D47" s="15"/>
      <c r="E47" s="16"/>
      <c r="F47" s="16"/>
      <c r="G47" s="16"/>
      <c r="H47" s="16"/>
      <c r="I47" s="16"/>
      <c r="J47" s="16"/>
      <c r="K47" s="18"/>
      <c r="L47" s="161"/>
      <c r="M47" s="161"/>
      <c r="N47" s="161"/>
      <c r="O47" s="161"/>
      <c r="P47" s="161"/>
      <c r="Q47" s="161"/>
      <c r="R47" s="161"/>
      <c r="S47" s="161"/>
      <c r="T47" s="161"/>
      <c r="U47" s="161"/>
      <c r="V47" s="161"/>
      <c r="W47" s="161"/>
      <c r="X47" s="161"/>
      <c r="Y47" s="161"/>
      <c r="Z47" s="161"/>
      <c r="AA47" s="20"/>
      <c r="AB47" s="20"/>
      <c r="AC47" s="20"/>
      <c r="AD47" s="20"/>
      <c r="AE47" s="20"/>
      <c r="AF47" s="20"/>
      <c r="AG47" s="20"/>
      <c r="AH47" s="57"/>
    </row>
    <row r="48" spans="1:38" ht="4.5" customHeight="1">
      <c r="A48" s="4"/>
      <c r="B48" s="15"/>
      <c r="C48" s="50"/>
      <c r="D48" s="15"/>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57"/>
    </row>
    <row r="49" spans="1:34" ht="20.25" customHeight="1">
      <c r="A49" s="4"/>
      <c r="B49" s="15"/>
      <c r="C49" s="50"/>
      <c r="D49" s="15"/>
      <c r="E49" s="16"/>
      <c r="F49" s="16"/>
      <c r="G49" s="16"/>
      <c r="H49" s="16"/>
      <c r="I49" s="16"/>
      <c r="J49" s="16"/>
      <c r="K49" s="18"/>
      <c r="L49" s="213" t="s">
        <v>48</v>
      </c>
      <c r="M49" s="213"/>
      <c r="N49" s="214"/>
      <c r="O49" s="214"/>
      <c r="P49" s="214"/>
      <c r="Q49" s="214"/>
      <c r="R49" s="214"/>
      <c r="S49" s="214"/>
      <c r="T49" s="214"/>
      <c r="U49" s="214"/>
      <c r="V49" s="214"/>
      <c r="W49" s="214"/>
      <c r="X49" s="214"/>
      <c r="Y49" s="214"/>
      <c r="Z49" s="214"/>
      <c r="AA49" s="214"/>
      <c r="AB49" s="214"/>
      <c r="AC49" s="214"/>
      <c r="AD49" s="214"/>
      <c r="AE49" s="214"/>
      <c r="AF49" s="214"/>
      <c r="AG49" s="214"/>
      <c r="AH49" s="57"/>
    </row>
    <row r="50" spans="1:34" ht="45.75" customHeight="1">
      <c r="A50" s="4"/>
      <c r="B50" s="15"/>
      <c r="C50" s="50"/>
      <c r="D50" s="15"/>
      <c r="E50" s="16"/>
      <c r="F50" s="16"/>
      <c r="G50" s="16"/>
      <c r="H50" s="16"/>
      <c r="I50" s="16"/>
      <c r="J50" s="16"/>
      <c r="K50" s="18"/>
      <c r="L50" s="202" t="s">
        <v>87</v>
      </c>
      <c r="M50" s="202"/>
      <c r="N50" s="203"/>
      <c r="O50" s="203"/>
      <c r="P50" s="203"/>
      <c r="Q50" s="203"/>
      <c r="R50" s="203"/>
      <c r="S50" s="203"/>
      <c r="T50" s="203"/>
      <c r="U50" s="203"/>
      <c r="V50" s="203"/>
      <c r="W50" s="203"/>
      <c r="X50" s="203"/>
      <c r="Y50" s="203"/>
      <c r="Z50" s="203"/>
      <c r="AA50" s="203"/>
      <c r="AB50" s="203"/>
      <c r="AC50" s="203"/>
      <c r="AD50" s="203"/>
      <c r="AE50" s="203"/>
      <c r="AF50" s="203"/>
      <c r="AG50" s="203"/>
      <c r="AH50" s="57"/>
    </row>
    <row r="51" spans="1:34" ht="2.1" customHeight="1">
      <c r="A51" s="4"/>
      <c r="B51" s="15"/>
      <c r="C51" s="50"/>
      <c r="D51" s="15"/>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57"/>
    </row>
    <row r="52" spans="1:34" ht="75" customHeight="1">
      <c r="A52" s="6"/>
      <c r="B52" s="21"/>
      <c r="C52" s="58"/>
      <c r="D52" s="21"/>
      <c r="E52" s="22"/>
      <c r="F52" s="22"/>
      <c r="G52" s="22"/>
      <c r="H52" s="22"/>
      <c r="I52" s="22"/>
      <c r="J52" s="22"/>
      <c r="K52" s="46"/>
      <c r="L52" s="210" t="s">
        <v>83</v>
      </c>
      <c r="M52" s="210"/>
      <c r="N52" s="211"/>
      <c r="O52" s="211"/>
      <c r="P52" s="211"/>
      <c r="Q52" s="211"/>
      <c r="R52" s="211"/>
      <c r="S52" s="211"/>
      <c r="T52" s="211"/>
      <c r="U52" s="211"/>
      <c r="V52" s="211"/>
      <c r="W52" s="211"/>
      <c r="X52" s="211"/>
      <c r="Y52" s="211"/>
      <c r="Z52" s="211"/>
      <c r="AA52" s="211"/>
      <c r="AB52" s="211"/>
      <c r="AC52" s="211"/>
      <c r="AD52" s="211"/>
      <c r="AE52" s="211"/>
      <c r="AF52" s="211"/>
      <c r="AG52" s="211"/>
      <c r="AH52" s="212"/>
    </row>
    <row r="53" spans="1:34" ht="15.6" hidden="1">
      <c r="A53" s="4"/>
      <c r="B53" s="15"/>
      <c r="C53" s="50"/>
      <c r="D53" s="16"/>
      <c r="E53" s="16"/>
      <c r="F53" s="16"/>
      <c r="G53" s="16"/>
      <c r="H53" s="16"/>
      <c r="I53" s="16"/>
      <c r="J53" s="16"/>
      <c r="K53" s="202" t="s">
        <v>43</v>
      </c>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04"/>
    </row>
    <row r="54" spans="1:34" ht="15.6" hidden="1">
      <c r="A54" s="9"/>
      <c r="B54" s="25"/>
      <c r="C54" s="59"/>
      <c r="D54" s="13"/>
      <c r="E54" s="13"/>
      <c r="F54" s="13"/>
      <c r="G54" s="13"/>
      <c r="H54" s="13"/>
      <c r="I54" s="13"/>
      <c r="J54" s="13"/>
      <c r="K54" s="43"/>
      <c r="L54" s="43"/>
      <c r="M54" s="43"/>
      <c r="N54" s="43"/>
      <c r="O54" s="43"/>
      <c r="P54" s="43"/>
      <c r="Q54" s="43"/>
      <c r="R54" s="43"/>
      <c r="S54" s="43"/>
      <c r="T54" s="43"/>
      <c r="U54" s="43"/>
      <c r="V54" s="43"/>
      <c r="W54" s="43"/>
      <c r="X54" s="43"/>
      <c r="Y54" s="43"/>
      <c r="Z54" s="43"/>
      <c r="AA54" s="43"/>
      <c r="AB54" s="43"/>
      <c r="AC54" s="43"/>
      <c r="AD54" s="43"/>
      <c r="AE54" s="43"/>
      <c r="AF54" s="43"/>
      <c r="AG54" s="43"/>
      <c r="AH54" s="60"/>
    </row>
    <row r="55" spans="1:34" ht="15.6">
      <c r="A55" s="4"/>
      <c r="B55" s="15"/>
      <c r="C55" s="50"/>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57"/>
    </row>
    <row r="56" spans="1:34" ht="15.6">
      <c r="A56" s="4"/>
      <c r="B56" s="15"/>
      <c r="C56" s="50"/>
      <c r="D56" s="16"/>
      <c r="E56" s="16"/>
      <c r="F56" s="16"/>
      <c r="G56" s="16"/>
      <c r="H56" s="16"/>
      <c r="I56" s="16"/>
      <c r="J56" s="16"/>
      <c r="K56" s="18"/>
      <c r="L56" s="229" t="s">
        <v>61</v>
      </c>
      <c r="M56" s="229"/>
      <c r="N56" s="229"/>
      <c r="O56" s="229"/>
      <c r="P56" s="229"/>
      <c r="Q56" s="229"/>
      <c r="R56" s="229"/>
      <c r="S56" s="229"/>
      <c r="T56" s="229"/>
      <c r="U56" s="229"/>
      <c r="V56" s="229"/>
      <c r="W56" s="229"/>
      <c r="X56" s="229"/>
      <c r="Y56" s="229"/>
      <c r="Z56" s="229"/>
      <c r="AA56" s="18"/>
      <c r="AB56" s="18"/>
      <c r="AC56" s="18"/>
      <c r="AD56" s="18"/>
      <c r="AE56" s="18"/>
      <c r="AF56" s="18"/>
      <c r="AG56" s="18"/>
      <c r="AH56" s="57"/>
    </row>
    <row r="57" spans="1:34" ht="15.6">
      <c r="A57" s="4"/>
      <c r="B57" s="15"/>
      <c r="C57" s="50"/>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57"/>
    </row>
    <row r="58" spans="1:34" ht="15.6">
      <c r="A58" s="4"/>
      <c r="B58" s="15"/>
      <c r="C58" s="50"/>
      <c r="D58" s="16"/>
      <c r="E58" s="16"/>
      <c r="F58" s="16"/>
      <c r="G58" s="16"/>
      <c r="H58" s="16"/>
      <c r="I58" s="16"/>
      <c r="J58" s="16"/>
      <c r="K58" s="18"/>
      <c r="L58" s="161" t="s">
        <v>62</v>
      </c>
      <c r="M58" s="161"/>
      <c r="N58" s="161"/>
      <c r="O58" s="161"/>
      <c r="P58" s="161"/>
      <c r="Q58" s="161"/>
      <c r="R58" s="161"/>
      <c r="S58" s="161"/>
      <c r="T58" s="161"/>
      <c r="U58" s="161"/>
      <c r="V58" s="161"/>
      <c r="W58" s="161"/>
      <c r="X58" s="161"/>
      <c r="Y58" s="161"/>
      <c r="Z58" s="161"/>
      <c r="AA58" s="161"/>
      <c r="AB58" s="161"/>
      <c r="AC58" s="161"/>
      <c r="AD58" s="161"/>
      <c r="AE58" s="161"/>
      <c r="AF58" s="161"/>
      <c r="AG58" s="161"/>
      <c r="AH58" s="57"/>
    </row>
    <row r="59" spans="1:34" ht="21.75" customHeight="1">
      <c r="A59" s="4"/>
      <c r="B59" s="15"/>
      <c r="C59" s="50"/>
      <c r="D59" s="16"/>
      <c r="E59" s="16"/>
      <c r="F59" s="16"/>
      <c r="G59" s="16"/>
      <c r="H59" s="16"/>
      <c r="I59" s="16"/>
      <c r="J59" s="16"/>
      <c r="K59" s="18"/>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57"/>
    </row>
    <row r="60" spans="1:34" ht="6.75" customHeight="1">
      <c r="A60" s="4"/>
      <c r="B60" s="15"/>
      <c r="C60" s="50"/>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57"/>
    </row>
    <row r="61" spans="1:34" ht="15.6">
      <c r="A61" s="4"/>
      <c r="B61" s="15"/>
      <c r="C61" s="50"/>
      <c r="D61" s="16"/>
      <c r="E61" s="16"/>
      <c r="F61" s="16"/>
      <c r="G61" s="16"/>
      <c r="H61" s="16"/>
      <c r="I61" s="16"/>
      <c r="J61" s="16"/>
      <c r="K61" s="18"/>
      <c r="L61" s="161" t="s">
        <v>86</v>
      </c>
      <c r="M61" s="161"/>
      <c r="N61" s="161"/>
      <c r="O61" s="161"/>
      <c r="P61" s="161"/>
      <c r="Q61" s="161"/>
      <c r="R61" s="161"/>
      <c r="S61" s="161"/>
      <c r="T61" s="161"/>
      <c r="U61" s="161"/>
      <c r="V61" s="161"/>
      <c r="W61" s="161"/>
      <c r="X61" s="161"/>
      <c r="Y61" s="161"/>
      <c r="Z61" s="161"/>
      <c r="AA61" s="161"/>
      <c r="AB61" s="161"/>
      <c r="AC61" s="161"/>
      <c r="AD61" s="161"/>
      <c r="AE61" s="161"/>
      <c r="AF61" s="161"/>
      <c r="AG61" s="161"/>
      <c r="AH61" s="57"/>
    </row>
    <row r="62" spans="1:34" ht="21" customHeight="1">
      <c r="A62" s="4"/>
      <c r="B62" s="15"/>
      <c r="C62" s="50"/>
      <c r="D62" s="16"/>
      <c r="E62" s="16"/>
      <c r="F62" s="16"/>
      <c r="G62" s="16"/>
      <c r="H62" s="16"/>
      <c r="I62" s="16"/>
      <c r="J62" s="16"/>
      <c r="K62" s="18"/>
      <c r="L62" s="161"/>
      <c r="M62" s="161"/>
      <c r="N62" s="161"/>
      <c r="O62" s="161"/>
      <c r="P62" s="161"/>
      <c r="Q62" s="161"/>
      <c r="R62" s="161"/>
      <c r="S62" s="161"/>
      <c r="T62" s="161"/>
      <c r="U62" s="161"/>
      <c r="V62" s="161"/>
      <c r="W62" s="161"/>
      <c r="X62" s="161"/>
      <c r="Y62" s="161"/>
      <c r="Z62" s="161"/>
      <c r="AA62" s="161"/>
      <c r="AB62" s="161"/>
      <c r="AC62" s="161"/>
      <c r="AD62" s="161"/>
      <c r="AE62" s="161"/>
      <c r="AF62" s="161"/>
      <c r="AG62" s="161"/>
      <c r="AH62" s="57"/>
    </row>
    <row r="63" spans="1:34" ht="6.75" customHeight="1">
      <c r="A63" s="4"/>
      <c r="B63" s="15"/>
      <c r="C63" s="50"/>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57"/>
    </row>
    <row r="64" spans="1:34">
      <c r="A64" s="4"/>
      <c r="B64" s="15"/>
      <c r="C64" s="50"/>
      <c r="D64" s="16"/>
      <c r="E64" s="16"/>
      <c r="F64" s="16"/>
      <c r="G64" s="16"/>
      <c r="H64" s="16"/>
      <c r="I64" s="16"/>
      <c r="J64" s="16"/>
      <c r="K64" s="258" t="s">
        <v>88</v>
      </c>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198"/>
    </row>
    <row r="65" spans="1:37">
      <c r="A65" s="4"/>
      <c r="B65" s="15"/>
      <c r="C65" s="50"/>
      <c r="D65" s="16"/>
      <c r="E65" s="16"/>
      <c r="F65" s="16"/>
      <c r="G65" s="16"/>
      <c r="H65" s="16"/>
      <c r="I65" s="16"/>
      <c r="J65" s="16"/>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198"/>
    </row>
    <row r="66" spans="1:37" ht="17.25" customHeight="1">
      <c r="A66" s="4"/>
      <c r="B66" s="15"/>
      <c r="C66" s="50"/>
      <c r="D66" s="16"/>
      <c r="E66" s="16"/>
      <c r="F66" s="16"/>
      <c r="G66" s="16"/>
      <c r="H66" s="16"/>
      <c r="I66" s="16"/>
      <c r="J66" s="16"/>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198"/>
      <c r="AK66" s="1" t="s">
        <v>44</v>
      </c>
    </row>
    <row r="67" spans="1:37" ht="5.25" customHeight="1">
      <c r="A67" s="4"/>
      <c r="B67" s="15"/>
      <c r="C67" s="50"/>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51"/>
    </row>
    <row r="68" spans="1:37" ht="3.75" customHeight="1">
      <c r="A68" s="4"/>
      <c r="B68" s="15"/>
      <c r="C68" s="50"/>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51"/>
    </row>
    <row r="69" spans="1:37" ht="18" customHeight="1">
      <c r="A69" s="4"/>
      <c r="B69" s="15"/>
      <c r="C69" s="196" t="s">
        <v>47</v>
      </c>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51"/>
    </row>
    <row r="70" spans="1:37" ht="1.95" customHeight="1">
      <c r="A70" s="4"/>
      <c r="B70" s="15"/>
      <c r="C70" s="50"/>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51"/>
    </row>
    <row r="71" spans="1:37" ht="45" customHeight="1" thickBot="1">
      <c r="A71" s="6"/>
      <c r="B71" s="21"/>
      <c r="C71" s="61"/>
      <c r="D71" s="62"/>
      <c r="E71" s="193" t="s">
        <v>89</v>
      </c>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c r="AG71" s="194"/>
      <c r="AH71" s="195"/>
    </row>
    <row r="72" spans="1:37" ht="0" hidden="1" customHeight="1"/>
    <row r="73" spans="1:37" ht="17.25" customHeight="1">
      <c r="E73" s="1" t="s">
        <v>74</v>
      </c>
      <c r="L73" s="8"/>
    </row>
    <row r="74" spans="1:37" ht="0.6" customHeight="1"/>
    <row r="75" spans="1:37">
      <c r="L75" s="66" t="s">
        <v>69</v>
      </c>
      <c r="M75" s="65">
        <f>+L32</f>
        <v>1251789024</v>
      </c>
      <c r="Q75" s="1" t="s">
        <v>71</v>
      </c>
    </row>
    <row r="76" spans="1:37">
      <c r="L76" s="66" t="s">
        <v>70</v>
      </c>
      <c r="M76" s="65">
        <f>+N32</f>
        <v>1834337227.6199999</v>
      </c>
      <c r="Q76" s="69" t="s">
        <v>72</v>
      </c>
    </row>
    <row r="77" spans="1:37">
      <c r="L77" s="66" t="s">
        <v>68</v>
      </c>
      <c r="M77" s="65">
        <f>+'[1]Hoja1 (2)'!$J$28</f>
        <v>1962681452</v>
      </c>
      <c r="Q77" s="1" t="s">
        <v>73</v>
      </c>
    </row>
    <row r="79" spans="1:37">
      <c r="M79" s="75"/>
      <c r="N79" s="70"/>
    </row>
    <row r="81" spans="13:14">
      <c r="M81" s="73"/>
      <c r="N81" s="74"/>
    </row>
  </sheetData>
  <mergeCells count="66">
    <mergeCell ref="C69:AG69"/>
    <mergeCell ref="E71:AH71"/>
    <mergeCell ref="L52:AH52"/>
    <mergeCell ref="K53:AH53"/>
    <mergeCell ref="L56:Z56"/>
    <mergeCell ref="L58:AG59"/>
    <mergeCell ref="L61:AG62"/>
    <mergeCell ref="K64:AH66"/>
    <mergeCell ref="L50:AG50"/>
    <mergeCell ref="D39:L39"/>
    <mergeCell ref="N39:O39"/>
    <mergeCell ref="P39:R39"/>
    <mergeCell ref="S39:T39"/>
    <mergeCell ref="U39:V39"/>
    <mergeCell ref="W39:Y39"/>
    <mergeCell ref="Z39:AF39"/>
    <mergeCell ref="D42:AF42"/>
    <mergeCell ref="L44:Z44"/>
    <mergeCell ref="L46:Z47"/>
    <mergeCell ref="L49:AG49"/>
    <mergeCell ref="Z37:AF37"/>
    <mergeCell ref="D38:L38"/>
    <mergeCell ref="N38:O38"/>
    <mergeCell ref="P38:R38"/>
    <mergeCell ref="S38:T38"/>
    <mergeCell ref="U38:V38"/>
    <mergeCell ref="W38:Y38"/>
    <mergeCell ref="Z38:AF38"/>
    <mergeCell ref="D37:L37"/>
    <mergeCell ref="N37:O37"/>
    <mergeCell ref="P37:R37"/>
    <mergeCell ref="S37:T37"/>
    <mergeCell ref="U37:V37"/>
    <mergeCell ref="W37:Y37"/>
    <mergeCell ref="AE36:AF36"/>
    <mergeCell ref="L32:M32"/>
    <mergeCell ref="N32:R32"/>
    <mergeCell ref="T32:V32"/>
    <mergeCell ref="W32:AB32"/>
    <mergeCell ref="AC32:AE32"/>
    <mergeCell ref="D35:AF35"/>
    <mergeCell ref="D36:L36"/>
    <mergeCell ref="N36:R36"/>
    <mergeCell ref="S36:V36"/>
    <mergeCell ref="W36:Z36"/>
    <mergeCell ref="AA36:AD36"/>
    <mergeCell ref="J23:AD24"/>
    <mergeCell ref="L25:Z26"/>
    <mergeCell ref="F28:AF28"/>
    <mergeCell ref="H30:AF30"/>
    <mergeCell ref="L31:M31"/>
    <mergeCell ref="N31:R31"/>
    <mergeCell ref="T31:V31"/>
    <mergeCell ref="W31:AE31"/>
    <mergeCell ref="J22:AD22"/>
    <mergeCell ref="B1:AA1"/>
    <mergeCell ref="B3:Z3"/>
    <mergeCell ref="C4:AA4"/>
    <mergeCell ref="B5:AD6"/>
    <mergeCell ref="C7:AD8"/>
    <mergeCell ref="E9:AD9"/>
    <mergeCell ref="I10:AD10"/>
    <mergeCell ref="I11:AC11"/>
    <mergeCell ref="G12:AC13"/>
    <mergeCell ref="L14:AG20"/>
    <mergeCell ref="E21:AD21"/>
  </mergeCells>
  <pageMargins left="0.5" right="0" top="0.19685" bottom="0.790599606299213" header="0.19685" footer="0.19685"/>
  <pageSetup scale="61" fitToHeight="0" orientation="portrait" horizontalDpi="4294967295" verticalDpi="4294967295" r:id="rId1"/>
  <headerFooter alignWithMargins="0"/>
  <rowBreaks count="1" manualBreakCount="1">
    <brk id="26" max="3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4:AL81"/>
  <sheetViews>
    <sheetView showGridLines="0" tabSelected="1" topLeftCell="A59" workbookViewId="0">
      <selection activeCell="K64" sqref="K64:AH66"/>
    </sheetView>
  </sheetViews>
  <sheetFormatPr baseColWidth="10" defaultColWidth="11.44140625" defaultRowHeight="14.4"/>
  <cols>
    <col min="1" max="1" width="1" style="1" customWidth="1"/>
    <col min="2" max="2" width="0.33203125" style="1" hidden="1" customWidth="1"/>
    <col min="3" max="3" width="0.109375" style="1" hidden="1" customWidth="1"/>
    <col min="4" max="4" width="1.88671875" style="1" hidden="1" customWidth="1"/>
    <col min="5" max="6" width="0.109375" style="1" customWidth="1"/>
    <col min="7" max="7" width="0" style="1" hidden="1" customWidth="1"/>
    <col min="8" max="8" width="0.109375" style="1" customWidth="1"/>
    <col min="9" max="10" width="0.109375" style="1" hidden="1" customWidth="1"/>
    <col min="11" max="11" width="0.109375" style="1" customWidth="1"/>
    <col min="12" max="12" width="29.6640625" style="1" customWidth="1"/>
    <col min="13" max="13" width="15.88671875" style="1" customWidth="1"/>
    <col min="14" max="14" width="14.33203125" style="1" customWidth="1"/>
    <col min="15" max="15" width="0" style="1" hidden="1" customWidth="1"/>
    <col min="16" max="16" width="4.6640625" style="1" customWidth="1"/>
    <col min="17" max="17" width="13.88671875" style="1" customWidth="1"/>
    <col min="18" max="18" width="7.109375" style="1" customWidth="1"/>
    <col min="19" max="19" width="3.88671875" style="1" hidden="1" customWidth="1"/>
    <col min="20" max="20" width="14.5546875" style="1" customWidth="1"/>
    <col min="21" max="21" width="5.44140625" style="1" customWidth="1"/>
    <col min="22" max="22" width="18.109375" style="1" customWidth="1"/>
    <col min="23" max="23" width="6.33203125" style="1" customWidth="1"/>
    <col min="24" max="24" width="0.33203125" style="1" customWidth="1"/>
    <col min="25" max="25" width="6.5546875" style="1" customWidth="1"/>
    <col min="26" max="26" width="11.109375" style="1" customWidth="1"/>
    <col min="27" max="27" width="0.109375" style="1" customWidth="1"/>
    <col min="28" max="30" width="11.44140625" style="1" hidden="1" customWidth="1"/>
    <col min="31" max="31" width="6.88671875" style="1" hidden="1" customWidth="1"/>
    <col min="32" max="32" width="0.109375" style="1" hidden="1" customWidth="1"/>
    <col min="33" max="34" width="0.109375" style="1" customWidth="1"/>
    <col min="35" max="35" width="15.109375" style="1" bestFit="1" customWidth="1"/>
    <col min="36" max="36" width="20.5546875" style="1" customWidth="1"/>
    <col min="37" max="38" width="15.109375" style="1" bestFit="1" customWidth="1"/>
    <col min="39" max="16384" width="11.44140625" style="1"/>
  </cols>
  <sheetData>
    <row r="4" spans="2:34" ht="27.9" customHeight="1">
      <c r="B4" s="315" t="s">
        <v>92</v>
      </c>
      <c r="C4" s="316"/>
      <c r="D4" s="316"/>
      <c r="E4" s="316"/>
      <c r="F4" s="316"/>
      <c r="G4" s="316"/>
      <c r="H4" s="316"/>
      <c r="I4" s="316"/>
      <c r="J4" s="316"/>
      <c r="K4" s="316"/>
      <c r="L4" s="316"/>
      <c r="M4" s="316"/>
      <c r="N4" s="316"/>
      <c r="O4" s="316"/>
      <c r="P4" s="316"/>
      <c r="Q4" s="316"/>
      <c r="R4" s="316"/>
      <c r="S4" s="316"/>
      <c r="T4" s="316"/>
      <c r="U4" s="316"/>
      <c r="V4" s="316"/>
      <c r="W4" s="316"/>
      <c r="X4" s="316"/>
      <c r="Y4" s="316"/>
      <c r="Z4" s="316"/>
      <c r="AA4" s="316"/>
      <c r="AB4" s="16"/>
      <c r="AC4" s="16"/>
      <c r="AD4" s="16"/>
      <c r="AE4" s="16"/>
      <c r="AF4" s="16"/>
      <c r="AG4" s="16"/>
      <c r="AH4" s="102"/>
    </row>
    <row r="5" spans="2:34" ht="0.6" customHeight="1">
      <c r="B5" s="16"/>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90"/>
    </row>
    <row r="6" spans="2:34" ht="21.75" customHeight="1">
      <c r="B6" s="171" t="s">
        <v>49</v>
      </c>
      <c r="C6" s="171"/>
      <c r="D6" s="171"/>
      <c r="E6" s="171"/>
      <c r="F6" s="171"/>
      <c r="G6" s="171"/>
      <c r="H6" s="171"/>
      <c r="I6" s="171"/>
      <c r="J6" s="171"/>
      <c r="K6" s="171"/>
      <c r="L6" s="171"/>
      <c r="M6" s="171"/>
      <c r="N6" s="171"/>
      <c r="O6" s="171"/>
      <c r="P6" s="171"/>
      <c r="Q6" s="171"/>
      <c r="R6" s="171"/>
      <c r="S6" s="171"/>
      <c r="T6" s="171"/>
      <c r="U6" s="171"/>
      <c r="V6" s="171"/>
      <c r="W6" s="171"/>
      <c r="X6" s="171"/>
      <c r="Y6" s="171"/>
      <c r="Z6" s="171"/>
      <c r="AA6" s="16"/>
      <c r="AB6" s="16"/>
      <c r="AC6" s="16"/>
      <c r="AD6" s="16"/>
      <c r="AE6" s="16"/>
      <c r="AF6" s="16"/>
      <c r="AG6" s="16"/>
      <c r="AH6" s="90"/>
    </row>
    <row r="7" spans="2:34" ht="18" customHeight="1">
      <c r="B7" s="16"/>
      <c r="C7" s="159" t="s">
        <v>1</v>
      </c>
      <c r="D7" s="160"/>
      <c r="E7" s="160"/>
      <c r="F7" s="160"/>
      <c r="G7" s="160"/>
      <c r="H7" s="160"/>
      <c r="I7" s="160"/>
      <c r="J7" s="160"/>
      <c r="K7" s="160"/>
      <c r="L7" s="160"/>
      <c r="M7" s="160"/>
      <c r="N7" s="160"/>
      <c r="O7" s="160"/>
      <c r="P7" s="160"/>
      <c r="Q7" s="160"/>
      <c r="R7" s="160"/>
      <c r="S7" s="160"/>
      <c r="T7" s="160"/>
      <c r="U7" s="160"/>
      <c r="V7" s="160"/>
      <c r="W7" s="160"/>
      <c r="X7" s="160"/>
      <c r="Y7" s="160"/>
      <c r="Z7" s="160"/>
      <c r="AA7" s="160"/>
      <c r="AB7" s="16"/>
      <c r="AC7" s="16"/>
      <c r="AD7" s="16"/>
      <c r="AE7" s="16"/>
      <c r="AF7" s="16"/>
      <c r="AG7" s="16"/>
      <c r="AH7" s="90"/>
    </row>
    <row r="8" spans="2:34" ht="18" customHeight="1">
      <c r="B8" s="161" t="s">
        <v>64</v>
      </c>
      <c r="C8" s="161"/>
      <c r="D8" s="161"/>
      <c r="E8" s="161"/>
      <c r="F8" s="161"/>
      <c r="G8" s="161"/>
      <c r="H8" s="161"/>
      <c r="I8" s="161"/>
      <c r="J8" s="161"/>
      <c r="K8" s="161"/>
      <c r="L8" s="161"/>
      <c r="M8" s="161"/>
      <c r="N8" s="161"/>
      <c r="O8" s="161"/>
      <c r="P8" s="161"/>
      <c r="Q8" s="161"/>
      <c r="R8" s="161"/>
      <c r="S8" s="161"/>
      <c r="T8" s="161"/>
      <c r="U8" s="161"/>
      <c r="V8" s="161"/>
      <c r="W8" s="161"/>
      <c r="X8" s="161"/>
      <c r="Y8" s="161"/>
      <c r="Z8" s="161"/>
      <c r="AA8" s="161"/>
      <c r="AB8" s="161"/>
      <c r="AC8" s="161"/>
      <c r="AD8" s="161"/>
      <c r="AE8" s="16"/>
      <c r="AF8" s="16"/>
      <c r="AG8" s="16"/>
      <c r="AH8" s="90"/>
    </row>
    <row r="9" spans="2:34" ht="24.75" customHeight="1">
      <c r="B9" s="161"/>
      <c r="C9" s="161"/>
      <c r="D9" s="161"/>
      <c r="E9" s="161"/>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
      <c r="AF9" s="16"/>
      <c r="AG9" s="16"/>
      <c r="AH9" s="90"/>
    </row>
    <row r="10" spans="2:34" ht="18" customHeight="1">
      <c r="B10" s="16"/>
      <c r="C10" s="161" t="s">
        <v>50</v>
      </c>
      <c r="D10" s="161"/>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
      <c r="AF10" s="16"/>
      <c r="AG10" s="16"/>
      <c r="AH10" s="90"/>
    </row>
    <row r="11" spans="2:34" ht="24" customHeight="1">
      <c r="B11" s="16"/>
      <c r="C11" s="161"/>
      <c r="D11" s="161"/>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
      <c r="AF11" s="16"/>
      <c r="AG11" s="16"/>
      <c r="AH11" s="90"/>
    </row>
    <row r="12" spans="2:34" ht="18.75" customHeight="1">
      <c r="B12" s="16"/>
      <c r="C12" s="16"/>
      <c r="D12" s="16"/>
      <c r="E12" s="159" t="s">
        <v>32</v>
      </c>
      <c r="F12" s="160"/>
      <c r="G12" s="160"/>
      <c r="H12" s="160"/>
      <c r="I12" s="160"/>
      <c r="J12" s="160"/>
      <c r="K12" s="160"/>
      <c r="L12" s="160"/>
      <c r="M12" s="160"/>
      <c r="N12" s="160"/>
      <c r="O12" s="160"/>
      <c r="P12" s="160"/>
      <c r="Q12" s="160"/>
      <c r="R12" s="160"/>
      <c r="S12" s="160"/>
      <c r="T12" s="160"/>
      <c r="U12" s="160"/>
      <c r="V12" s="160"/>
      <c r="W12" s="160"/>
      <c r="X12" s="160"/>
      <c r="Y12" s="160"/>
      <c r="Z12" s="160"/>
      <c r="AA12" s="160"/>
      <c r="AB12" s="160"/>
      <c r="AC12" s="160"/>
      <c r="AD12" s="160"/>
      <c r="AE12" s="16"/>
      <c r="AF12" s="16"/>
      <c r="AG12" s="16"/>
      <c r="AH12" s="90"/>
    </row>
    <row r="13" spans="2:34" ht="51" customHeight="1">
      <c r="B13" s="16"/>
      <c r="C13" s="16"/>
      <c r="D13" s="16"/>
      <c r="E13" s="16"/>
      <c r="F13" s="16"/>
      <c r="G13" s="18"/>
      <c r="H13" s="18"/>
      <c r="I13" s="161" t="s">
        <v>51</v>
      </c>
      <c r="J13" s="161"/>
      <c r="K13" s="161"/>
      <c r="L13" s="161"/>
      <c r="M13" s="161"/>
      <c r="N13" s="161"/>
      <c r="O13" s="161"/>
      <c r="P13" s="161"/>
      <c r="Q13" s="161"/>
      <c r="R13" s="161"/>
      <c r="S13" s="161"/>
      <c r="T13" s="161"/>
      <c r="U13" s="161"/>
      <c r="V13" s="161"/>
      <c r="W13" s="161"/>
      <c r="X13" s="161"/>
      <c r="Y13" s="161"/>
      <c r="Z13" s="161"/>
      <c r="AA13" s="161"/>
      <c r="AB13" s="161"/>
      <c r="AC13" s="161"/>
      <c r="AD13" s="161"/>
      <c r="AE13" s="18"/>
      <c r="AF13" s="18"/>
      <c r="AG13" s="18"/>
      <c r="AH13" s="90"/>
    </row>
    <row r="14" spans="2:34" ht="36" customHeight="1">
      <c r="B14" s="16"/>
      <c r="C14" s="16"/>
      <c r="D14" s="16"/>
      <c r="E14" s="16"/>
      <c r="F14" s="16"/>
      <c r="G14" s="18"/>
      <c r="H14" s="18"/>
      <c r="I14" s="161" t="s">
        <v>53</v>
      </c>
      <c r="J14" s="161"/>
      <c r="K14" s="161"/>
      <c r="L14" s="161"/>
      <c r="M14" s="161"/>
      <c r="N14" s="161"/>
      <c r="O14" s="161"/>
      <c r="P14" s="161"/>
      <c r="Q14" s="161"/>
      <c r="R14" s="161"/>
      <c r="S14" s="161"/>
      <c r="T14" s="161"/>
      <c r="U14" s="161"/>
      <c r="V14" s="161"/>
      <c r="W14" s="161"/>
      <c r="X14" s="161"/>
      <c r="Y14" s="161"/>
      <c r="Z14" s="161"/>
      <c r="AA14" s="161"/>
      <c r="AB14" s="161"/>
      <c r="AC14" s="161"/>
      <c r="AD14" s="18"/>
      <c r="AE14" s="18"/>
      <c r="AF14" s="18"/>
      <c r="AG14" s="18"/>
      <c r="AH14" s="90"/>
    </row>
    <row r="15" spans="2:34" ht="18" customHeight="1">
      <c r="B15" s="16"/>
      <c r="C15" s="16"/>
      <c r="D15" s="16"/>
      <c r="E15" s="16"/>
      <c r="F15" s="16"/>
      <c r="G15" s="161" t="s">
        <v>54</v>
      </c>
      <c r="H15" s="161"/>
      <c r="I15" s="161"/>
      <c r="J15" s="161"/>
      <c r="K15" s="161"/>
      <c r="L15" s="161"/>
      <c r="M15" s="161"/>
      <c r="N15" s="161"/>
      <c r="O15" s="161"/>
      <c r="P15" s="161"/>
      <c r="Q15" s="161"/>
      <c r="R15" s="161"/>
      <c r="S15" s="161"/>
      <c r="T15" s="161"/>
      <c r="U15" s="161"/>
      <c r="V15" s="161"/>
      <c r="W15" s="161"/>
      <c r="X15" s="161"/>
      <c r="Y15" s="161"/>
      <c r="Z15" s="161"/>
      <c r="AA15" s="161"/>
      <c r="AB15" s="161"/>
      <c r="AC15" s="161"/>
      <c r="AD15" s="18"/>
      <c r="AE15" s="18"/>
      <c r="AF15" s="18"/>
      <c r="AG15" s="18"/>
      <c r="AH15" s="90"/>
    </row>
    <row r="16" spans="2:34" ht="23.25" customHeight="1">
      <c r="B16" s="16"/>
      <c r="C16" s="16"/>
      <c r="D16" s="16"/>
      <c r="E16" s="16"/>
      <c r="F16" s="16"/>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8"/>
      <c r="AE16" s="18"/>
      <c r="AF16" s="18"/>
      <c r="AG16" s="18"/>
      <c r="AH16" s="90"/>
    </row>
    <row r="17" spans="2:34" ht="24" customHeight="1">
      <c r="B17" s="16"/>
      <c r="C17" s="16"/>
      <c r="D17" s="16"/>
      <c r="E17" s="16"/>
      <c r="F17" s="16"/>
      <c r="G17" s="18"/>
      <c r="H17" s="18"/>
      <c r="I17" s="18"/>
      <c r="J17" s="18"/>
      <c r="K17" s="18"/>
      <c r="L17" s="161" t="s">
        <v>52</v>
      </c>
      <c r="M17" s="161"/>
      <c r="N17" s="161"/>
      <c r="O17" s="161"/>
      <c r="P17" s="161"/>
      <c r="Q17" s="161"/>
      <c r="R17" s="161"/>
      <c r="S17" s="161"/>
      <c r="T17" s="161"/>
      <c r="U17" s="161"/>
      <c r="V17" s="161"/>
      <c r="W17" s="161"/>
      <c r="X17" s="161"/>
      <c r="Y17" s="161"/>
      <c r="Z17" s="161"/>
      <c r="AA17" s="161"/>
      <c r="AB17" s="161"/>
      <c r="AC17" s="161"/>
      <c r="AD17" s="161"/>
      <c r="AE17" s="161"/>
      <c r="AF17" s="161"/>
      <c r="AG17" s="161"/>
      <c r="AH17" s="90"/>
    </row>
    <row r="18" spans="2:34" ht="24" customHeight="1">
      <c r="B18" s="16"/>
      <c r="C18" s="16"/>
      <c r="D18" s="16"/>
      <c r="E18" s="16"/>
      <c r="F18" s="16"/>
      <c r="G18" s="18"/>
      <c r="H18" s="18"/>
      <c r="I18" s="18"/>
      <c r="J18" s="18"/>
      <c r="K18" s="18"/>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90"/>
    </row>
    <row r="19" spans="2:34" ht="35.25" customHeight="1">
      <c r="B19" s="16"/>
      <c r="C19" s="16"/>
      <c r="D19" s="16"/>
      <c r="E19" s="16"/>
      <c r="F19" s="16"/>
      <c r="G19" s="18"/>
      <c r="H19" s="18"/>
      <c r="I19" s="18"/>
      <c r="J19" s="18"/>
      <c r="K19" s="18"/>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90"/>
    </row>
    <row r="20" spans="2:34" ht="29.25" customHeight="1">
      <c r="B20" s="16"/>
      <c r="C20" s="16"/>
      <c r="D20" s="16"/>
      <c r="E20" s="16"/>
      <c r="F20" s="16"/>
      <c r="G20" s="18"/>
      <c r="H20" s="18"/>
      <c r="I20" s="18"/>
      <c r="J20" s="18"/>
      <c r="K20" s="18"/>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90"/>
    </row>
    <row r="21" spans="2:34" ht="28.5" customHeight="1">
      <c r="B21" s="16"/>
      <c r="C21" s="16"/>
      <c r="D21" s="16"/>
      <c r="E21" s="16"/>
      <c r="F21" s="16"/>
      <c r="G21" s="18"/>
      <c r="H21" s="18"/>
      <c r="I21" s="18"/>
      <c r="J21" s="18"/>
      <c r="K21" s="18"/>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90"/>
    </row>
    <row r="22" spans="2:34" ht="24" customHeight="1">
      <c r="B22" s="16"/>
      <c r="C22" s="16"/>
      <c r="D22" s="16"/>
      <c r="E22" s="16"/>
      <c r="F22" s="16"/>
      <c r="G22" s="18"/>
      <c r="H22" s="18"/>
      <c r="I22" s="18"/>
      <c r="J22" s="18"/>
      <c r="K22" s="18"/>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90"/>
    </row>
    <row r="23" spans="2:34" ht="168" customHeight="1">
      <c r="B23" s="16"/>
      <c r="C23" s="16"/>
      <c r="D23" s="16"/>
      <c r="E23" s="16"/>
      <c r="F23" s="16"/>
      <c r="G23" s="18"/>
      <c r="H23" s="18"/>
      <c r="I23" s="18"/>
      <c r="J23" s="18"/>
      <c r="K23" s="18"/>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90"/>
    </row>
    <row r="24" spans="2:34" ht="15.75" customHeight="1">
      <c r="B24" s="16"/>
      <c r="C24" s="16"/>
      <c r="D24" s="16"/>
      <c r="E24" s="313" t="s">
        <v>34</v>
      </c>
      <c r="F24" s="314"/>
      <c r="G24" s="314"/>
      <c r="H24" s="314"/>
      <c r="I24" s="314"/>
      <c r="J24" s="314"/>
      <c r="K24" s="314"/>
      <c r="L24" s="314"/>
      <c r="M24" s="314"/>
      <c r="N24" s="314"/>
      <c r="O24" s="314"/>
      <c r="P24" s="314"/>
      <c r="Q24" s="314"/>
      <c r="R24" s="314"/>
      <c r="S24" s="314"/>
      <c r="T24" s="314"/>
      <c r="U24" s="314"/>
      <c r="V24" s="314"/>
      <c r="W24" s="314"/>
      <c r="X24" s="314"/>
      <c r="Y24" s="314"/>
      <c r="Z24" s="314"/>
      <c r="AA24" s="314"/>
      <c r="AB24" s="314"/>
      <c r="AC24" s="314"/>
      <c r="AD24" s="314"/>
      <c r="AE24" s="16"/>
      <c r="AF24" s="16"/>
      <c r="AG24" s="16"/>
      <c r="AH24" s="90"/>
    </row>
    <row r="25" spans="2:34" ht="21.75" customHeight="1">
      <c r="B25" s="16"/>
      <c r="C25" s="16"/>
      <c r="D25" s="16"/>
      <c r="E25" s="16"/>
      <c r="F25" s="16"/>
      <c r="G25" s="16"/>
      <c r="H25" s="16"/>
      <c r="I25" s="16"/>
      <c r="J25" s="161" t="s">
        <v>65</v>
      </c>
      <c r="K25" s="161"/>
      <c r="L25" s="161"/>
      <c r="M25" s="161"/>
      <c r="N25" s="161"/>
      <c r="O25" s="161"/>
      <c r="P25" s="161"/>
      <c r="Q25" s="161"/>
      <c r="R25" s="161"/>
      <c r="S25" s="161"/>
      <c r="T25" s="161"/>
      <c r="U25" s="161"/>
      <c r="V25" s="161"/>
      <c r="W25" s="161"/>
      <c r="X25" s="161"/>
      <c r="Y25" s="161"/>
      <c r="Z25" s="161"/>
      <c r="AA25" s="161"/>
      <c r="AB25" s="161"/>
      <c r="AC25" s="161"/>
      <c r="AD25" s="161"/>
      <c r="AE25" s="16"/>
      <c r="AF25" s="16"/>
      <c r="AG25" s="16"/>
      <c r="AH25" s="90"/>
    </row>
    <row r="26" spans="2:34" ht="18" customHeight="1">
      <c r="B26" s="16"/>
      <c r="C26" s="16"/>
      <c r="D26" s="16"/>
      <c r="E26" s="16"/>
      <c r="F26" s="16"/>
      <c r="G26" s="16"/>
      <c r="H26" s="16"/>
      <c r="I26" s="16"/>
      <c r="J26" s="161" t="s">
        <v>67</v>
      </c>
      <c r="K26" s="161"/>
      <c r="L26" s="161"/>
      <c r="M26" s="161"/>
      <c r="N26" s="161"/>
      <c r="O26" s="161"/>
      <c r="P26" s="161"/>
      <c r="Q26" s="161"/>
      <c r="R26" s="161"/>
      <c r="S26" s="161"/>
      <c r="T26" s="161"/>
      <c r="U26" s="161"/>
      <c r="V26" s="161"/>
      <c r="W26" s="161"/>
      <c r="X26" s="161"/>
      <c r="Y26" s="161"/>
      <c r="Z26" s="161"/>
      <c r="AA26" s="161"/>
      <c r="AB26" s="161"/>
      <c r="AC26" s="161"/>
      <c r="AD26" s="161"/>
      <c r="AE26" s="16"/>
      <c r="AF26" s="16"/>
      <c r="AG26" s="16"/>
      <c r="AH26" s="90"/>
    </row>
    <row r="27" spans="2:34" ht="27" customHeight="1">
      <c r="B27" s="16"/>
      <c r="C27" s="16"/>
      <c r="D27" s="16"/>
      <c r="E27" s="16"/>
      <c r="F27" s="16"/>
      <c r="G27" s="16"/>
      <c r="H27" s="16"/>
      <c r="I27" s="16"/>
      <c r="J27" s="161"/>
      <c r="K27" s="161"/>
      <c r="L27" s="161"/>
      <c r="M27" s="161"/>
      <c r="N27" s="161"/>
      <c r="O27" s="161"/>
      <c r="P27" s="161"/>
      <c r="Q27" s="161"/>
      <c r="R27" s="161"/>
      <c r="S27" s="161"/>
      <c r="T27" s="161"/>
      <c r="U27" s="161"/>
      <c r="V27" s="161"/>
      <c r="W27" s="161"/>
      <c r="X27" s="161"/>
      <c r="Y27" s="161"/>
      <c r="Z27" s="161"/>
      <c r="AA27" s="161"/>
      <c r="AB27" s="161"/>
      <c r="AC27" s="161"/>
      <c r="AD27" s="161"/>
      <c r="AE27" s="16"/>
      <c r="AF27" s="16"/>
      <c r="AG27" s="16"/>
      <c r="AH27" s="90"/>
    </row>
    <row r="28" spans="2:34" ht="18" customHeight="1">
      <c r="B28" s="16"/>
      <c r="C28" s="16"/>
      <c r="D28" s="16"/>
      <c r="E28" s="16"/>
      <c r="F28" s="16"/>
      <c r="G28" s="16"/>
      <c r="H28" s="16"/>
      <c r="I28" s="16"/>
      <c r="J28" s="20"/>
      <c r="K28" s="20"/>
      <c r="L28" s="161" t="s">
        <v>63</v>
      </c>
      <c r="M28" s="161"/>
      <c r="N28" s="161"/>
      <c r="O28" s="161"/>
      <c r="P28" s="161"/>
      <c r="Q28" s="161"/>
      <c r="R28" s="161"/>
      <c r="S28" s="161"/>
      <c r="T28" s="161"/>
      <c r="U28" s="161"/>
      <c r="V28" s="161"/>
      <c r="W28" s="161"/>
      <c r="X28" s="161"/>
      <c r="Y28" s="161"/>
      <c r="Z28" s="161"/>
      <c r="AA28" s="20"/>
      <c r="AB28" s="20"/>
      <c r="AC28" s="20"/>
      <c r="AD28" s="20"/>
      <c r="AE28" s="16"/>
      <c r="AF28" s="16"/>
      <c r="AG28" s="16"/>
      <c r="AH28" s="90"/>
    </row>
    <row r="29" spans="2:34" ht="19.2" customHeight="1">
      <c r="B29" s="85"/>
      <c r="C29" s="104"/>
      <c r="D29" s="104"/>
      <c r="E29" s="104"/>
      <c r="F29" s="308" t="s">
        <v>33</v>
      </c>
      <c r="G29" s="309"/>
      <c r="H29" s="309"/>
      <c r="I29" s="309"/>
      <c r="J29" s="309"/>
      <c r="K29" s="309"/>
      <c r="L29" s="309"/>
      <c r="M29" s="309"/>
      <c r="N29" s="309"/>
      <c r="O29" s="309"/>
      <c r="P29" s="309"/>
      <c r="Q29" s="309"/>
      <c r="R29" s="309"/>
      <c r="S29" s="309"/>
      <c r="T29" s="309"/>
      <c r="U29" s="309"/>
      <c r="V29" s="309"/>
      <c r="W29" s="309"/>
      <c r="X29" s="309"/>
      <c r="Y29" s="309"/>
      <c r="Z29" s="309"/>
      <c r="AA29" s="309"/>
      <c r="AB29" s="309"/>
      <c r="AC29" s="309"/>
      <c r="AD29" s="309"/>
      <c r="AE29" s="309"/>
      <c r="AF29" s="309"/>
      <c r="AG29" s="104"/>
      <c r="AH29" s="104"/>
    </row>
    <row r="30" spans="2:34" ht="0.9" customHeight="1">
      <c r="B30" s="85"/>
      <c r="C30" s="104"/>
      <c r="D30" s="104"/>
      <c r="E30" s="104"/>
      <c r="F30" s="104"/>
      <c r="G30" s="104"/>
      <c r="H30" s="104"/>
      <c r="I30" s="104"/>
      <c r="J30" s="104"/>
      <c r="K30" s="104"/>
      <c r="L30" s="104"/>
      <c r="M30" s="104"/>
      <c r="N30" s="104"/>
      <c r="O30" s="104"/>
      <c r="P30" s="104"/>
      <c r="Q30" s="104"/>
      <c r="R30" s="104"/>
      <c r="S30" s="104"/>
      <c r="T30" s="104"/>
      <c r="U30" s="104"/>
      <c r="V30" s="104"/>
      <c r="W30" s="104"/>
      <c r="X30" s="104"/>
      <c r="Y30" s="104"/>
      <c r="Z30" s="104"/>
      <c r="AA30" s="104"/>
      <c r="AB30" s="104"/>
      <c r="AC30" s="104"/>
      <c r="AD30" s="104"/>
      <c r="AE30" s="104"/>
      <c r="AF30" s="104"/>
      <c r="AG30" s="104"/>
      <c r="AH30" s="104"/>
    </row>
    <row r="31" spans="2:34" ht="17.399999999999999" customHeight="1">
      <c r="B31" s="85"/>
      <c r="C31" s="104"/>
      <c r="D31" s="104"/>
      <c r="E31" s="104"/>
      <c r="F31" s="104"/>
      <c r="G31" s="104"/>
      <c r="H31" s="310" t="s">
        <v>8</v>
      </c>
      <c r="I31" s="307"/>
      <c r="J31" s="307"/>
      <c r="K31" s="307"/>
      <c r="L31" s="307"/>
      <c r="M31" s="307"/>
      <c r="N31" s="307"/>
      <c r="O31" s="307"/>
      <c r="P31" s="307"/>
      <c r="Q31" s="307"/>
      <c r="R31" s="307"/>
      <c r="S31" s="307"/>
      <c r="T31" s="307"/>
      <c r="U31" s="307"/>
      <c r="V31" s="307"/>
      <c r="W31" s="307"/>
      <c r="X31" s="307"/>
      <c r="Y31" s="307"/>
      <c r="Z31" s="307"/>
      <c r="AA31" s="307"/>
      <c r="AB31" s="307"/>
      <c r="AC31" s="307"/>
      <c r="AD31" s="307"/>
      <c r="AE31" s="307"/>
      <c r="AF31" s="301"/>
      <c r="AG31" s="104"/>
      <c r="AH31" s="104"/>
    </row>
    <row r="32" spans="2:34" ht="30.75" customHeight="1">
      <c r="B32" s="85"/>
      <c r="C32" s="104"/>
      <c r="D32" s="104"/>
      <c r="E32" s="104"/>
      <c r="F32" s="77"/>
      <c r="G32" s="77"/>
      <c r="H32" s="78"/>
      <c r="I32" s="79"/>
      <c r="J32" s="79"/>
      <c r="K32" s="97"/>
      <c r="L32" s="311" t="s">
        <v>9</v>
      </c>
      <c r="M32" s="311"/>
      <c r="N32" s="311" t="s">
        <v>40</v>
      </c>
      <c r="O32" s="311"/>
      <c r="P32" s="311"/>
      <c r="Q32" s="311"/>
      <c r="R32" s="311"/>
      <c r="S32" s="80"/>
      <c r="T32" s="311" t="s">
        <v>11</v>
      </c>
      <c r="U32" s="311"/>
      <c r="V32" s="311"/>
      <c r="W32" s="311" t="s">
        <v>42</v>
      </c>
      <c r="X32" s="311"/>
      <c r="Y32" s="311"/>
      <c r="Z32" s="311"/>
      <c r="AA32" s="311"/>
      <c r="AB32" s="311"/>
      <c r="AC32" s="312"/>
      <c r="AD32" s="312"/>
      <c r="AE32" s="312"/>
      <c r="AF32" s="105"/>
      <c r="AG32" s="104"/>
      <c r="AH32" s="77"/>
    </row>
    <row r="33" spans="2:38" ht="20.85" customHeight="1">
      <c r="B33" s="85"/>
      <c r="C33" s="104"/>
      <c r="D33" s="104"/>
      <c r="E33" s="104"/>
      <c r="F33" s="104"/>
      <c r="G33" s="104"/>
      <c r="H33" s="81"/>
      <c r="I33" s="105"/>
      <c r="J33" s="105"/>
      <c r="K33" s="79"/>
      <c r="L33" s="302">
        <v>1254000000</v>
      </c>
      <c r="M33" s="302"/>
      <c r="N33" s="303">
        <v>2132805397</v>
      </c>
      <c r="O33" s="303"/>
      <c r="P33" s="303"/>
      <c r="Q33" s="303"/>
      <c r="R33" s="303"/>
      <c r="S33" s="79"/>
      <c r="T33" s="302">
        <v>2411587745.2800002</v>
      </c>
      <c r="U33" s="302"/>
      <c r="V33" s="302"/>
      <c r="W33" s="304">
        <f>IF(T33=0," ", T33/N33)</f>
        <v>1.1307115729696366</v>
      </c>
      <c r="X33" s="304"/>
      <c r="Y33" s="304"/>
      <c r="Z33" s="304"/>
      <c r="AA33" s="304"/>
      <c r="AB33" s="304"/>
      <c r="AC33" s="305"/>
      <c r="AD33" s="301"/>
      <c r="AE33" s="301"/>
      <c r="AF33" s="105"/>
      <c r="AG33" s="104"/>
      <c r="AH33" s="82"/>
    </row>
    <row r="34" spans="2:38" ht="0" hidden="1" customHeight="1">
      <c r="B34" s="85"/>
      <c r="C34" s="104"/>
      <c r="D34" s="104"/>
      <c r="E34" s="104"/>
      <c r="F34" s="82"/>
      <c r="G34" s="82"/>
      <c r="H34" s="82"/>
      <c r="I34" s="82"/>
      <c r="J34" s="82"/>
      <c r="K34" s="104"/>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04"/>
    </row>
    <row r="35" spans="2:38" ht="14.7" customHeight="1">
      <c r="B35" s="85"/>
      <c r="C35" s="104"/>
      <c r="D35" s="306" t="s">
        <v>45</v>
      </c>
      <c r="E35" s="307"/>
      <c r="F35" s="307"/>
      <c r="G35" s="307"/>
      <c r="H35" s="307"/>
      <c r="I35" s="307"/>
      <c r="J35" s="307"/>
      <c r="K35" s="307"/>
      <c r="L35" s="307"/>
      <c r="M35" s="307"/>
      <c r="N35" s="307"/>
      <c r="O35" s="307"/>
      <c r="P35" s="307"/>
      <c r="Q35" s="307"/>
      <c r="R35" s="307"/>
      <c r="S35" s="307"/>
      <c r="T35" s="307"/>
      <c r="U35" s="307"/>
      <c r="V35" s="307"/>
      <c r="W35" s="307"/>
      <c r="X35" s="307"/>
      <c r="Y35" s="307"/>
      <c r="Z35" s="307"/>
      <c r="AA35" s="301"/>
      <c r="AB35" s="301"/>
      <c r="AC35" s="301"/>
      <c r="AD35" s="301"/>
      <c r="AE35" s="301"/>
      <c r="AF35" s="301"/>
      <c r="AG35" s="104"/>
      <c r="AH35" s="104"/>
    </row>
    <row r="36" spans="2:38" ht="15.6" customHeight="1">
      <c r="B36" s="109"/>
      <c r="C36" s="77"/>
      <c r="D36" s="297"/>
      <c r="E36" s="298"/>
      <c r="F36" s="298"/>
      <c r="G36" s="298"/>
      <c r="H36" s="298"/>
      <c r="I36" s="298"/>
      <c r="J36" s="298"/>
      <c r="K36" s="298"/>
      <c r="L36" s="298"/>
      <c r="M36" s="83"/>
      <c r="N36" s="299" t="s">
        <v>14</v>
      </c>
      <c r="O36" s="298"/>
      <c r="P36" s="298"/>
      <c r="Q36" s="298"/>
      <c r="R36" s="298"/>
      <c r="S36" s="299" t="s">
        <v>66</v>
      </c>
      <c r="T36" s="298"/>
      <c r="U36" s="298"/>
      <c r="V36" s="298"/>
      <c r="W36" s="299" t="s">
        <v>37</v>
      </c>
      <c r="X36" s="298"/>
      <c r="Y36" s="298"/>
      <c r="Z36" s="298"/>
      <c r="AA36" s="300"/>
      <c r="AB36" s="301"/>
      <c r="AC36" s="301"/>
      <c r="AD36" s="301"/>
      <c r="AE36" s="300"/>
      <c r="AF36" s="301"/>
      <c r="AG36" s="104"/>
      <c r="AH36" s="104"/>
    </row>
    <row r="37" spans="2:38" ht="72" customHeight="1">
      <c r="B37" s="85"/>
      <c r="C37" s="104"/>
      <c r="D37" s="291" t="s">
        <v>15</v>
      </c>
      <c r="E37" s="292"/>
      <c r="F37" s="292"/>
      <c r="G37" s="292"/>
      <c r="H37" s="292"/>
      <c r="I37" s="292"/>
      <c r="J37" s="292"/>
      <c r="K37" s="292"/>
      <c r="L37" s="292"/>
      <c r="M37" s="106" t="s">
        <v>16</v>
      </c>
      <c r="N37" s="293" t="s">
        <v>38</v>
      </c>
      <c r="O37" s="294"/>
      <c r="P37" s="291" t="s">
        <v>39</v>
      </c>
      <c r="Q37" s="291"/>
      <c r="R37" s="291"/>
      <c r="S37" s="295" t="s">
        <v>93</v>
      </c>
      <c r="T37" s="296"/>
      <c r="U37" s="295" t="s">
        <v>94</v>
      </c>
      <c r="V37" s="295"/>
      <c r="W37" s="295" t="s">
        <v>41</v>
      </c>
      <c r="X37" s="296"/>
      <c r="Y37" s="296"/>
      <c r="Z37" s="280" t="s">
        <v>36</v>
      </c>
      <c r="AA37" s="241"/>
      <c r="AB37" s="241"/>
      <c r="AC37" s="241"/>
      <c r="AD37" s="241"/>
      <c r="AE37" s="241"/>
      <c r="AF37" s="281"/>
      <c r="AG37" s="16"/>
      <c r="AH37" s="90"/>
      <c r="AJ37" s="72"/>
    </row>
    <row r="38" spans="2:38" ht="120.75" customHeight="1">
      <c r="B38" s="110"/>
      <c r="C38" s="84"/>
      <c r="D38" s="282" t="s">
        <v>55</v>
      </c>
      <c r="E38" s="283"/>
      <c r="F38" s="283"/>
      <c r="G38" s="283"/>
      <c r="H38" s="283"/>
      <c r="I38" s="283"/>
      <c r="J38" s="283"/>
      <c r="K38" s="283"/>
      <c r="L38" s="283"/>
      <c r="M38" s="95" t="s">
        <v>56</v>
      </c>
      <c r="N38" s="284">
        <v>5108769</v>
      </c>
      <c r="O38" s="285"/>
      <c r="P38" s="286">
        <f>1278490000+300000000+50000000+56000000+5250000</f>
        <v>1689740000</v>
      </c>
      <c r="Q38" s="286"/>
      <c r="R38" s="286"/>
      <c r="S38" s="107">
        <v>3952500</v>
      </c>
      <c r="T38" s="103">
        <v>3952500</v>
      </c>
      <c r="U38" s="286">
        <f>+[2]Hoja1!$C$13+[2]Hoja1!$C$14+[2]Hoja1!$C$15</f>
        <v>585737729.22000003</v>
      </c>
      <c r="V38" s="286"/>
      <c r="W38" s="287">
        <f>IF(S38=""," ",IF(S38=0,0,IF(ISERROR(IF(S38/N38&gt;1,"&gt;100%",S38/N38)),"",(IF(S38/N38&gt;1,"&gt;100%",S38/N38)))))</f>
        <v>0.77366974314164527</v>
      </c>
      <c r="X38" s="287"/>
      <c r="Y38" s="287"/>
      <c r="Z38" s="288">
        <f>IF(U38=" "," ",IF(U38=0," ", U38/P38))</f>
        <v>0.34664370211985279</v>
      </c>
      <c r="AA38" s="289"/>
      <c r="AB38" s="289"/>
      <c r="AC38" s="289"/>
      <c r="AD38" s="289"/>
      <c r="AE38" s="289"/>
      <c r="AF38" s="290"/>
      <c r="AG38" s="36"/>
      <c r="AH38" s="113"/>
      <c r="AI38" s="111"/>
      <c r="AJ38" s="112"/>
      <c r="AL38" s="70"/>
    </row>
    <row r="39" spans="2:38" ht="99.75" customHeight="1" thickBot="1">
      <c r="B39" s="85"/>
      <c r="C39" s="104"/>
      <c r="D39" s="271" t="s">
        <v>58</v>
      </c>
      <c r="E39" s="272"/>
      <c r="F39" s="272"/>
      <c r="G39" s="272"/>
      <c r="H39" s="272"/>
      <c r="I39" s="272"/>
      <c r="J39" s="272"/>
      <c r="K39" s="272"/>
      <c r="L39" s="272"/>
      <c r="M39" s="96" t="s">
        <v>57</v>
      </c>
      <c r="N39" s="273">
        <v>3936</v>
      </c>
      <c r="O39" s="274"/>
      <c r="P39" s="275">
        <v>12323976</v>
      </c>
      <c r="Q39" s="276"/>
      <c r="R39" s="277"/>
      <c r="S39" s="273">
        <v>368</v>
      </c>
      <c r="T39" s="273"/>
      <c r="U39" s="278">
        <v>2025000</v>
      </c>
      <c r="V39" s="278"/>
      <c r="W39" s="279">
        <f>IF(S39=""," ",IF(S39=0,0,IF(ISERROR(IF(S39/N39&gt;1,"&gt;100%",S39/N39)),"",(IF(S39/N39&gt;1,"&gt;100%",S39/N39)))))</f>
        <v>9.3495934959349589E-2</v>
      </c>
      <c r="X39" s="279"/>
      <c r="Y39" s="279"/>
      <c r="Z39" s="266">
        <f>IF(U39=" "," ",IF(U39=0," ", U39/P39))</f>
        <v>0.16431385455473135</v>
      </c>
      <c r="AA39" s="267"/>
      <c r="AB39" s="267"/>
      <c r="AC39" s="267"/>
      <c r="AD39" s="267"/>
      <c r="AE39" s="267"/>
      <c r="AF39" s="268"/>
      <c r="AG39" s="16"/>
      <c r="AH39" s="90"/>
      <c r="AI39" s="94"/>
      <c r="AJ39" s="98"/>
      <c r="AK39" s="94"/>
      <c r="AL39" s="70"/>
    </row>
    <row r="40" spans="2:38" ht="21" hidden="1" customHeight="1">
      <c r="B40" s="85"/>
      <c r="C40" s="104"/>
      <c r="D40" s="104"/>
      <c r="E40" s="104"/>
      <c r="F40" s="104"/>
      <c r="G40" s="104"/>
      <c r="H40" s="104"/>
      <c r="I40" s="104"/>
      <c r="J40" s="104"/>
      <c r="K40" s="104"/>
      <c r="L40" s="104"/>
      <c r="M40" s="104"/>
      <c r="N40" s="104"/>
      <c r="O40" s="104"/>
      <c r="P40" s="76"/>
      <c r="Q40" s="76"/>
      <c r="R40" s="76"/>
      <c r="S40" s="76"/>
      <c r="T40" s="104"/>
      <c r="U40" s="104"/>
      <c r="V40" s="104"/>
      <c r="W40" s="104"/>
      <c r="X40" s="104"/>
      <c r="Y40" s="104"/>
      <c r="Z40" s="104"/>
      <c r="AA40" s="104"/>
      <c r="AB40" s="104"/>
      <c r="AC40" s="104"/>
      <c r="AD40" s="104"/>
      <c r="AE40" s="104"/>
      <c r="AF40" s="104"/>
      <c r="AG40" s="104"/>
      <c r="AH40" s="104"/>
      <c r="AJ40" s="70"/>
    </row>
    <row r="41" spans="2:38" ht="0.9" customHeight="1">
      <c r="B41" s="85"/>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row>
    <row r="42" spans="2:38" ht="17.100000000000001" customHeight="1">
      <c r="B42" s="85"/>
      <c r="C42" s="85"/>
      <c r="D42" s="159" t="s">
        <v>46</v>
      </c>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
      <c r="AH42" s="90"/>
      <c r="AJ42" s="75"/>
    </row>
    <row r="43" spans="2:38" ht="4.3499999999999996" customHeight="1">
      <c r="B43" s="85"/>
      <c r="C43" s="85"/>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90"/>
      <c r="AH43" s="104"/>
      <c r="AJ43" s="99"/>
    </row>
    <row r="44" spans="2:38" ht="29.25" customHeight="1">
      <c r="B44" s="85"/>
      <c r="C44" s="85"/>
      <c r="D44" s="16"/>
      <c r="E44" s="16"/>
      <c r="F44" s="16"/>
      <c r="G44" s="16"/>
      <c r="H44" s="16"/>
      <c r="I44" s="16"/>
      <c r="J44" s="16"/>
      <c r="K44" s="18"/>
      <c r="L44" s="229" t="s">
        <v>59</v>
      </c>
      <c r="M44" s="229"/>
      <c r="N44" s="229"/>
      <c r="O44" s="229"/>
      <c r="P44" s="229"/>
      <c r="Q44" s="229"/>
      <c r="R44" s="229"/>
      <c r="S44" s="229"/>
      <c r="T44" s="229"/>
      <c r="U44" s="229"/>
      <c r="V44" s="229"/>
      <c r="W44" s="229"/>
      <c r="X44" s="229"/>
      <c r="Y44" s="229"/>
      <c r="Z44" s="229"/>
      <c r="AA44" s="18"/>
      <c r="AB44" s="18"/>
      <c r="AC44" s="18"/>
      <c r="AD44" s="18"/>
      <c r="AE44" s="18"/>
      <c r="AF44" s="18"/>
      <c r="AG44" s="18"/>
      <c r="AH44" s="108"/>
      <c r="AJ44" s="100"/>
      <c r="AL44" s="73"/>
    </row>
    <row r="45" spans="2:38" ht="1.5" hidden="1" customHeight="1">
      <c r="B45" s="85"/>
      <c r="C45" s="85"/>
      <c r="D45" s="16"/>
      <c r="E45" s="16"/>
      <c r="F45" s="16"/>
      <c r="G45" s="16"/>
      <c r="H45" s="16"/>
      <c r="I45" s="16"/>
      <c r="J45" s="16"/>
      <c r="K45" s="18"/>
      <c r="L45" s="18"/>
      <c r="M45" s="18"/>
      <c r="N45" s="18"/>
      <c r="O45" s="18"/>
      <c r="P45" s="18"/>
      <c r="Q45" s="18"/>
      <c r="R45" s="18"/>
      <c r="S45" s="18"/>
      <c r="T45" s="18"/>
      <c r="U45" s="18"/>
      <c r="V45" s="18"/>
      <c r="W45" s="18"/>
      <c r="X45" s="18"/>
      <c r="Y45" s="18"/>
      <c r="Z45" s="18"/>
      <c r="AA45" s="18"/>
      <c r="AB45" s="18"/>
      <c r="AC45" s="18"/>
      <c r="AD45" s="18"/>
      <c r="AE45" s="18"/>
      <c r="AF45" s="18"/>
      <c r="AG45" s="18"/>
      <c r="AH45" s="108"/>
      <c r="AJ45" s="99"/>
    </row>
    <row r="46" spans="2:38" ht="18" customHeight="1">
      <c r="B46" s="85"/>
      <c r="C46" s="85"/>
      <c r="D46" s="16"/>
      <c r="E46" s="16"/>
      <c r="F46" s="16"/>
      <c r="G46" s="16"/>
      <c r="H46" s="16"/>
      <c r="I46" s="16"/>
      <c r="J46" s="16"/>
      <c r="K46" s="18"/>
      <c r="L46" s="161" t="s">
        <v>60</v>
      </c>
      <c r="M46" s="161"/>
      <c r="N46" s="161"/>
      <c r="O46" s="161"/>
      <c r="P46" s="161"/>
      <c r="Q46" s="161"/>
      <c r="R46" s="161"/>
      <c r="S46" s="161"/>
      <c r="T46" s="161"/>
      <c r="U46" s="161"/>
      <c r="V46" s="161"/>
      <c r="W46" s="161"/>
      <c r="X46" s="161"/>
      <c r="Y46" s="161"/>
      <c r="Z46" s="161"/>
      <c r="AA46" s="20"/>
      <c r="AB46" s="20"/>
      <c r="AC46" s="20"/>
      <c r="AD46" s="20"/>
      <c r="AE46" s="20"/>
      <c r="AF46" s="20"/>
      <c r="AG46" s="20"/>
      <c r="AH46" s="108"/>
      <c r="AJ46" s="101"/>
    </row>
    <row r="47" spans="2:38" ht="21" customHeight="1">
      <c r="B47" s="85"/>
      <c r="C47" s="85"/>
      <c r="D47" s="16"/>
      <c r="E47" s="16"/>
      <c r="F47" s="16"/>
      <c r="G47" s="16"/>
      <c r="H47" s="16"/>
      <c r="I47" s="16"/>
      <c r="J47" s="16"/>
      <c r="K47" s="18"/>
      <c r="L47" s="161"/>
      <c r="M47" s="161"/>
      <c r="N47" s="161"/>
      <c r="O47" s="161"/>
      <c r="P47" s="161"/>
      <c r="Q47" s="161"/>
      <c r="R47" s="161"/>
      <c r="S47" s="161"/>
      <c r="T47" s="161"/>
      <c r="U47" s="161"/>
      <c r="V47" s="161"/>
      <c r="W47" s="161"/>
      <c r="X47" s="161"/>
      <c r="Y47" s="161"/>
      <c r="Z47" s="161"/>
      <c r="AA47" s="20"/>
      <c r="AB47" s="20"/>
      <c r="AC47" s="20"/>
      <c r="AD47" s="20"/>
      <c r="AE47" s="20"/>
      <c r="AF47" s="20"/>
      <c r="AG47" s="20"/>
      <c r="AH47" s="108"/>
      <c r="AJ47" s="73"/>
    </row>
    <row r="48" spans="2:38" ht="4.5" customHeight="1">
      <c r="B48" s="85"/>
      <c r="C48" s="85"/>
      <c r="D48" s="16"/>
      <c r="E48" s="16"/>
      <c r="F48" s="16"/>
      <c r="G48" s="16"/>
      <c r="H48" s="16"/>
      <c r="I48" s="16"/>
      <c r="J48" s="16"/>
      <c r="K48" s="18"/>
      <c r="L48" s="20"/>
      <c r="M48" s="20"/>
      <c r="N48" s="20"/>
      <c r="O48" s="20"/>
      <c r="P48" s="20"/>
      <c r="Q48" s="20"/>
      <c r="R48" s="20"/>
      <c r="S48" s="20"/>
      <c r="T48" s="20"/>
      <c r="U48" s="20"/>
      <c r="V48" s="20"/>
      <c r="W48" s="20"/>
      <c r="X48" s="20"/>
      <c r="Y48" s="20"/>
      <c r="Z48" s="20"/>
      <c r="AA48" s="20"/>
      <c r="AB48" s="20"/>
      <c r="AC48" s="20"/>
      <c r="AD48" s="20"/>
      <c r="AE48" s="20"/>
      <c r="AF48" s="20"/>
      <c r="AG48" s="20"/>
      <c r="AH48" s="108"/>
    </row>
    <row r="49" spans="2:36" ht="20.25" customHeight="1">
      <c r="B49" s="85"/>
      <c r="C49" s="85"/>
      <c r="D49" s="16"/>
      <c r="E49" s="16"/>
      <c r="F49" s="16"/>
      <c r="G49" s="16"/>
      <c r="H49" s="16"/>
      <c r="I49" s="16"/>
      <c r="J49" s="16"/>
      <c r="K49" s="18"/>
      <c r="L49" s="213" t="s">
        <v>48</v>
      </c>
      <c r="M49" s="213"/>
      <c r="N49" s="214"/>
      <c r="O49" s="214"/>
      <c r="P49" s="214"/>
      <c r="Q49" s="214"/>
      <c r="R49" s="214"/>
      <c r="S49" s="214"/>
      <c r="T49" s="214"/>
      <c r="U49" s="214"/>
      <c r="V49" s="214"/>
      <c r="W49" s="214"/>
      <c r="X49" s="214"/>
      <c r="Y49" s="214"/>
      <c r="Z49" s="214"/>
      <c r="AA49" s="214"/>
      <c r="AB49" s="214"/>
      <c r="AC49" s="214"/>
      <c r="AD49" s="214"/>
      <c r="AE49" s="214"/>
      <c r="AF49" s="214"/>
      <c r="AG49" s="214"/>
      <c r="AH49" s="108"/>
      <c r="AJ49" s="73"/>
    </row>
    <row r="50" spans="2:36" ht="45.75" customHeight="1">
      <c r="B50" s="85"/>
      <c r="C50" s="85"/>
      <c r="D50" s="16"/>
      <c r="E50" s="16"/>
      <c r="F50" s="16"/>
      <c r="G50" s="16"/>
      <c r="H50" s="16"/>
      <c r="I50" s="16"/>
      <c r="J50" s="16"/>
      <c r="K50" s="18"/>
      <c r="L50" s="269" t="s">
        <v>96</v>
      </c>
      <c r="M50" s="269"/>
      <c r="N50" s="270"/>
      <c r="O50" s="270"/>
      <c r="P50" s="270"/>
      <c r="Q50" s="270"/>
      <c r="R50" s="270"/>
      <c r="S50" s="270"/>
      <c r="T50" s="270"/>
      <c r="U50" s="270"/>
      <c r="V50" s="270"/>
      <c r="W50" s="270"/>
      <c r="X50" s="270"/>
      <c r="Y50" s="270"/>
      <c r="Z50" s="270"/>
      <c r="AA50" s="270"/>
      <c r="AB50" s="270"/>
      <c r="AC50" s="270"/>
      <c r="AD50" s="270"/>
      <c r="AE50" s="270"/>
      <c r="AF50" s="270"/>
      <c r="AG50" s="270"/>
      <c r="AH50" s="108"/>
    </row>
    <row r="51" spans="2:36" ht="2.1" customHeight="1">
      <c r="B51" s="85"/>
      <c r="C51" s="85"/>
      <c r="D51" s="16"/>
      <c r="E51" s="16"/>
      <c r="F51" s="16"/>
      <c r="G51" s="16"/>
      <c r="H51" s="16"/>
      <c r="I51" s="16"/>
      <c r="J51" s="16"/>
      <c r="K51" s="18"/>
      <c r="L51" s="18">
        <v>2</v>
      </c>
      <c r="M51" s="18"/>
      <c r="N51" s="18"/>
      <c r="O51" s="18"/>
      <c r="P51" s="18"/>
      <c r="Q51" s="18"/>
      <c r="R51" s="18"/>
      <c r="S51" s="18"/>
      <c r="T51" s="18"/>
      <c r="U51" s="18"/>
      <c r="V51" s="18"/>
      <c r="W51" s="18"/>
      <c r="X51" s="18"/>
      <c r="Y51" s="18"/>
      <c r="Z51" s="18"/>
      <c r="AA51" s="18"/>
      <c r="AB51" s="18"/>
      <c r="AC51" s="18"/>
      <c r="AD51" s="18"/>
      <c r="AE51" s="18"/>
      <c r="AF51" s="18"/>
      <c r="AG51" s="18"/>
      <c r="AH51" s="108"/>
    </row>
    <row r="52" spans="2:36" ht="58.5" customHeight="1">
      <c r="B52" s="86"/>
      <c r="C52" s="85"/>
      <c r="D52" s="16"/>
      <c r="E52" s="16"/>
      <c r="F52" s="16"/>
      <c r="G52" s="16"/>
      <c r="H52" s="16"/>
      <c r="I52" s="16"/>
      <c r="J52" s="16"/>
      <c r="K52" s="18"/>
      <c r="L52" s="260" t="s">
        <v>95</v>
      </c>
      <c r="M52" s="260"/>
      <c r="N52" s="261"/>
      <c r="O52" s="261"/>
      <c r="P52" s="261"/>
      <c r="Q52" s="261"/>
      <c r="R52" s="261"/>
      <c r="S52" s="261"/>
      <c r="T52" s="261"/>
      <c r="U52" s="261"/>
      <c r="V52" s="261"/>
      <c r="W52" s="261"/>
      <c r="X52" s="261"/>
      <c r="Y52" s="261"/>
      <c r="Z52" s="261"/>
      <c r="AA52" s="261"/>
      <c r="AB52" s="261"/>
      <c r="AC52" s="261"/>
      <c r="AD52" s="261"/>
      <c r="AE52" s="261"/>
      <c r="AF52" s="261"/>
      <c r="AG52" s="261"/>
      <c r="AH52" s="262"/>
    </row>
    <row r="53" spans="2:36" ht="15.75" hidden="1" customHeight="1">
      <c r="B53" s="85"/>
      <c r="C53" s="85"/>
      <c r="D53" s="16"/>
      <c r="E53" s="16"/>
      <c r="F53" s="16"/>
      <c r="G53" s="16"/>
      <c r="H53" s="16"/>
      <c r="I53" s="16"/>
      <c r="J53" s="16"/>
      <c r="K53" s="202" t="s">
        <v>43</v>
      </c>
      <c r="L53" s="203"/>
      <c r="M53" s="203"/>
      <c r="N53" s="203"/>
      <c r="O53" s="203"/>
      <c r="P53" s="203"/>
      <c r="Q53" s="203"/>
      <c r="R53" s="203"/>
      <c r="S53" s="203"/>
      <c r="T53" s="203"/>
      <c r="U53" s="203"/>
      <c r="V53" s="203"/>
      <c r="W53" s="203"/>
      <c r="X53" s="203"/>
      <c r="Y53" s="203"/>
      <c r="Z53" s="203"/>
      <c r="AA53" s="203"/>
      <c r="AB53" s="203"/>
      <c r="AC53" s="203"/>
      <c r="AD53" s="203"/>
      <c r="AE53" s="203"/>
      <c r="AF53" s="203"/>
      <c r="AG53" s="203"/>
      <c r="AH53" s="263"/>
    </row>
    <row r="54" spans="2:36" ht="15.75" hidden="1" customHeight="1">
      <c r="B54" s="87"/>
      <c r="C54" s="85"/>
      <c r="D54" s="16"/>
      <c r="E54" s="16"/>
      <c r="F54" s="16"/>
      <c r="G54" s="16"/>
      <c r="H54" s="16"/>
      <c r="I54" s="16"/>
      <c r="J54" s="16"/>
      <c r="K54" s="18"/>
      <c r="L54" s="18"/>
      <c r="M54" s="18"/>
      <c r="N54" s="18"/>
      <c r="O54" s="18"/>
      <c r="P54" s="18"/>
      <c r="Q54" s="18"/>
      <c r="R54" s="18"/>
      <c r="S54" s="18"/>
      <c r="T54" s="18"/>
      <c r="U54" s="18"/>
      <c r="V54" s="18"/>
      <c r="W54" s="18"/>
      <c r="X54" s="18"/>
      <c r="Y54" s="18"/>
      <c r="Z54" s="18"/>
      <c r="AA54" s="18"/>
      <c r="AB54" s="18"/>
      <c r="AC54" s="18"/>
      <c r="AD54" s="18"/>
      <c r="AE54" s="18"/>
      <c r="AF54" s="18"/>
      <c r="AG54" s="18"/>
      <c r="AH54" s="108"/>
    </row>
    <row r="55" spans="2:36" ht="15.6">
      <c r="B55" s="85"/>
      <c r="C55" s="85"/>
      <c r="D55" s="16"/>
      <c r="E55" s="16"/>
      <c r="F55" s="16"/>
      <c r="G55" s="16"/>
      <c r="H55" s="16"/>
      <c r="I55" s="16"/>
      <c r="J55" s="16"/>
      <c r="K55" s="18"/>
      <c r="L55" s="18"/>
      <c r="M55" s="18"/>
      <c r="N55" s="18"/>
      <c r="O55" s="18"/>
      <c r="P55" s="18"/>
      <c r="Q55" s="18"/>
      <c r="R55" s="18"/>
      <c r="S55" s="18"/>
      <c r="T55" s="18"/>
      <c r="U55" s="18"/>
      <c r="V55" s="18"/>
      <c r="W55" s="18"/>
      <c r="X55" s="18"/>
      <c r="Y55" s="18"/>
      <c r="Z55" s="18"/>
      <c r="AA55" s="18"/>
      <c r="AB55" s="18"/>
      <c r="AC55" s="18"/>
      <c r="AD55" s="18"/>
      <c r="AE55" s="18"/>
      <c r="AF55" s="18"/>
      <c r="AG55" s="18"/>
      <c r="AH55" s="108"/>
    </row>
    <row r="56" spans="2:36" ht="15.75" customHeight="1">
      <c r="B56" s="85"/>
      <c r="C56" s="85"/>
      <c r="D56" s="16"/>
      <c r="E56" s="16"/>
      <c r="F56" s="16"/>
      <c r="G56" s="16"/>
      <c r="H56" s="16"/>
      <c r="I56" s="16"/>
      <c r="J56" s="16"/>
      <c r="K56" s="18"/>
      <c r="L56" s="229" t="s">
        <v>61</v>
      </c>
      <c r="M56" s="229"/>
      <c r="N56" s="229"/>
      <c r="O56" s="229"/>
      <c r="P56" s="229"/>
      <c r="Q56" s="229"/>
      <c r="R56" s="229"/>
      <c r="S56" s="229"/>
      <c r="T56" s="229"/>
      <c r="U56" s="229"/>
      <c r="V56" s="229"/>
      <c r="W56" s="229"/>
      <c r="X56" s="229"/>
      <c r="Y56" s="229"/>
      <c r="Z56" s="229"/>
      <c r="AA56" s="18"/>
      <c r="AB56" s="18"/>
      <c r="AC56" s="18"/>
      <c r="AD56" s="18"/>
      <c r="AE56" s="18"/>
      <c r="AF56" s="18"/>
      <c r="AG56" s="18"/>
      <c r="AH56" s="108"/>
    </row>
    <row r="57" spans="2:36" ht="15.6">
      <c r="B57" s="85"/>
      <c r="C57" s="85"/>
      <c r="D57" s="16"/>
      <c r="E57" s="16"/>
      <c r="F57" s="16"/>
      <c r="G57" s="16"/>
      <c r="H57" s="16"/>
      <c r="I57" s="16"/>
      <c r="J57" s="16"/>
      <c r="K57" s="18"/>
      <c r="L57" s="18"/>
      <c r="M57" s="18"/>
      <c r="N57" s="18"/>
      <c r="O57" s="18"/>
      <c r="P57" s="18"/>
      <c r="Q57" s="18"/>
      <c r="R57" s="18"/>
      <c r="S57" s="18"/>
      <c r="T57" s="18"/>
      <c r="U57" s="18"/>
      <c r="V57" s="18"/>
      <c r="W57" s="18"/>
      <c r="X57" s="18"/>
      <c r="Y57" s="18"/>
      <c r="Z57" s="18"/>
      <c r="AA57" s="18"/>
      <c r="AB57" s="18"/>
      <c r="AC57" s="18"/>
      <c r="AD57" s="18"/>
      <c r="AE57" s="18"/>
      <c r="AF57" s="18"/>
      <c r="AG57" s="18"/>
      <c r="AH57" s="108"/>
    </row>
    <row r="58" spans="2:36" ht="15.75" customHeight="1">
      <c r="B58" s="85"/>
      <c r="C58" s="85"/>
      <c r="D58" s="16"/>
      <c r="E58" s="16"/>
      <c r="F58" s="16"/>
      <c r="G58" s="16"/>
      <c r="H58" s="16"/>
      <c r="I58" s="16"/>
      <c r="J58" s="16"/>
      <c r="K58" s="18"/>
      <c r="L58" s="161" t="s">
        <v>62</v>
      </c>
      <c r="M58" s="161"/>
      <c r="N58" s="161"/>
      <c r="O58" s="161"/>
      <c r="P58" s="161"/>
      <c r="Q58" s="161"/>
      <c r="R58" s="161"/>
      <c r="S58" s="161"/>
      <c r="T58" s="161"/>
      <c r="U58" s="161"/>
      <c r="V58" s="161"/>
      <c r="W58" s="161"/>
      <c r="X58" s="161"/>
      <c r="Y58" s="161"/>
      <c r="Z58" s="161"/>
      <c r="AA58" s="161"/>
      <c r="AB58" s="161"/>
      <c r="AC58" s="161"/>
      <c r="AD58" s="161"/>
      <c r="AE58" s="161"/>
      <c r="AF58" s="161"/>
      <c r="AG58" s="161"/>
      <c r="AH58" s="108"/>
    </row>
    <row r="59" spans="2:36" ht="21.75" customHeight="1">
      <c r="B59" s="85"/>
      <c r="C59" s="85"/>
      <c r="D59" s="16"/>
      <c r="E59" s="16"/>
      <c r="F59" s="16"/>
      <c r="G59" s="16"/>
      <c r="H59" s="16"/>
      <c r="I59" s="16"/>
      <c r="J59" s="16"/>
      <c r="K59" s="18"/>
      <c r="L59" s="161"/>
      <c r="M59" s="161"/>
      <c r="N59" s="161"/>
      <c r="O59" s="161"/>
      <c r="P59" s="161"/>
      <c r="Q59" s="161"/>
      <c r="R59" s="161"/>
      <c r="S59" s="161"/>
      <c r="T59" s="161"/>
      <c r="U59" s="161"/>
      <c r="V59" s="161"/>
      <c r="W59" s="161"/>
      <c r="X59" s="161"/>
      <c r="Y59" s="161"/>
      <c r="Z59" s="161"/>
      <c r="AA59" s="161"/>
      <c r="AB59" s="161"/>
      <c r="AC59" s="161"/>
      <c r="AD59" s="161"/>
      <c r="AE59" s="161"/>
      <c r="AF59" s="161"/>
      <c r="AG59" s="161"/>
      <c r="AH59" s="108"/>
    </row>
    <row r="60" spans="2:36" ht="6.75" customHeight="1">
      <c r="B60" s="85"/>
      <c r="C60" s="85"/>
      <c r="D60" s="16"/>
      <c r="E60" s="16"/>
      <c r="F60" s="16"/>
      <c r="G60" s="16"/>
      <c r="H60" s="16"/>
      <c r="I60" s="16"/>
      <c r="J60" s="16"/>
      <c r="K60" s="18"/>
      <c r="L60" s="18"/>
      <c r="M60" s="18"/>
      <c r="N60" s="18"/>
      <c r="O60" s="18"/>
      <c r="P60" s="18"/>
      <c r="Q60" s="18"/>
      <c r="R60" s="18"/>
      <c r="S60" s="18"/>
      <c r="T60" s="18"/>
      <c r="U60" s="18"/>
      <c r="V60" s="18"/>
      <c r="W60" s="18"/>
      <c r="X60" s="18"/>
      <c r="Y60" s="18"/>
      <c r="Z60" s="18"/>
      <c r="AA60" s="18"/>
      <c r="AB60" s="18"/>
      <c r="AC60" s="18"/>
      <c r="AD60" s="18"/>
      <c r="AE60" s="18"/>
      <c r="AF60" s="18"/>
      <c r="AG60" s="18"/>
      <c r="AH60" s="108"/>
    </row>
    <row r="61" spans="2:36" ht="15.75" customHeight="1">
      <c r="B61" s="85"/>
      <c r="C61" s="85"/>
      <c r="D61" s="16"/>
      <c r="E61" s="16"/>
      <c r="F61" s="16"/>
      <c r="G61" s="16"/>
      <c r="H61" s="16"/>
      <c r="I61" s="16"/>
      <c r="J61" s="16"/>
      <c r="K61" s="18"/>
      <c r="L61" s="264" t="s">
        <v>97</v>
      </c>
      <c r="M61" s="264"/>
      <c r="N61" s="264"/>
      <c r="O61" s="264"/>
      <c r="P61" s="264"/>
      <c r="Q61" s="264"/>
      <c r="R61" s="264"/>
      <c r="S61" s="264"/>
      <c r="T61" s="264"/>
      <c r="U61" s="264"/>
      <c r="V61" s="264"/>
      <c r="W61" s="264"/>
      <c r="X61" s="264"/>
      <c r="Y61" s="264"/>
      <c r="Z61" s="264"/>
      <c r="AA61" s="264"/>
      <c r="AB61" s="264"/>
      <c r="AC61" s="264"/>
      <c r="AD61" s="264"/>
      <c r="AE61" s="264"/>
      <c r="AF61" s="264"/>
      <c r="AG61" s="264"/>
      <c r="AH61" s="108"/>
    </row>
    <row r="62" spans="2:36" ht="36" customHeight="1">
      <c r="B62" s="85"/>
      <c r="C62" s="85"/>
      <c r="D62" s="16"/>
      <c r="E62" s="16"/>
      <c r="F62" s="16"/>
      <c r="G62" s="16"/>
      <c r="H62" s="16"/>
      <c r="I62" s="16"/>
      <c r="J62" s="16"/>
      <c r="K62" s="18"/>
      <c r="L62" s="264"/>
      <c r="M62" s="264"/>
      <c r="N62" s="264"/>
      <c r="O62" s="264"/>
      <c r="P62" s="264"/>
      <c r="Q62" s="264"/>
      <c r="R62" s="264"/>
      <c r="S62" s="264"/>
      <c r="T62" s="264"/>
      <c r="U62" s="264"/>
      <c r="V62" s="264"/>
      <c r="W62" s="264"/>
      <c r="X62" s="264"/>
      <c r="Y62" s="264"/>
      <c r="Z62" s="264"/>
      <c r="AA62" s="264"/>
      <c r="AB62" s="264"/>
      <c r="AC62" s="264"/>
      <c r="AD62" s="264"/>
      <c r="AE62" s="264"/>
      <c r="AF62" s="264"/>
      <c r="AG62" s="264"/>
      <c r="AH62" s="108"/>
    </row>
    <row r="63" spans="2:36" ht="3.75" customHeight="1">
      <c r="B63" s="85"/>
      <c r="C63" s="85"/>
      <c r="D63" s="16"/>
      <c r="E63" s="16"/>
      <c r="F63" s="16"/>
      <c r="G63" s="16"/>
      <c r="H63" s="16"/>
      <c r="I63" s="16"/>
      <c r="J63" s="16"/>
      <c r="K63" s="18"/>
      <c r="L63" s="18"/>
      <c r="M63" s="18"/>
      <c r="N63" s="18"/>
      <c r="O63" s="18"/>
      <c r="P63" s="18"/>
      <c r="Q63" s="18"/>
      <c r="R63" s="18"/>
      <c r="S63" s="18"/>
      <c r="T63" s="18"/>
      <c r="U63" s="18"/>
      <c r="V63" s="18"/>
      <c r="W63" s="18"/>
      <c r="X63" s="18"/>
      <c r="Y63" s="18"/>
      <c r="Z63" s="18"/>
      <c r="AA63" s="18"/>
      <c r="AB63" s="18"/>
      <c r="AC63" s="18"/>
      <c r="AD63" s="18"/>
      <c r="AE63" s="18"/>
      <c r="AF63" s="18"/>
      <c r="AG63" s="18"/>
      <c r="AH63" s="108"/>
    </row>
    <row r="64" spans="2:36" ht="15" customHeight="1">
      <c r="B64" s="85"/>
      <c r="C64" s="85"/>
      <c r="D64" s="16"/>
      <c r="E64" s="16"/>
      <c r="F64" s="16"/>
      <c r="G64" s="16"/>
      <c r="H64" s="16"/>
      <c r="I64" s="16"/>
      <c r="J64" s="16"/>
      <c r="K64" s="258" t="s">
        <v>98</v>
      </c>
      <c r="L64" s="197"/>
      <c r="M64" s="197"/>
      <c r="N64" s="197"/>
      <c r="O64" s="197"/>
      <c r="P64" s="197"/>
      <c r="Q64" s="197"/>
      <c r="R64" s="197"/>
      <c r="S64" s="197"/>
      <c r="T64" s="197"/>
      <c r="U64" s="197"/>
      <c r="V64" s="197"/>
      <c r="W64" s="197"/>
      <c r="X64" s="197"/>
      <c r="Y64" s="197"/>
      <c r="Z64" s="197"/>
      <c r="AA64" s="197"/>
      <c r="AB64" s="197"/>
      <c r="AC64" s="197"/>
      <c r="AD64" s="197"/>
      <c r="AE64" s="197"/>
      <c r="AF64" s="197"/>
      <c r="AG64" s="197"/>
      <c r="AH64" s="265"/>
    </row>
    <row r="65" spans="2:34" ht="15" customHeight="1">
      <c r="B65" s="85"/>
      <c r="C65" s="85"/>
      <c r="D65" s="16"/>
      <c r="E65" s="16"/>
      <c r="F65" s="16"/>
      <c r="G65" s="16"/>
      <c r="H65" s="16"/>
      <c r="I65" s="16"/>
      <c r="J65" s="16"/>
      <c r="K65" s="197"/>
      <c r="L65" s="197"/>
      <c r="M65" s="197"/>
      <c r="N65" s="197"/>
      <c r="O65" s="197"/>
      <c r="P65" s="197"/>
      <c r="Q65" s="197"/>
      <c r="R65" s="197"/>
      <c r="S65" s="197"/>
      <c r="T65" s="197"/>
      <c r="U65" s="197"/>
      <c r="V65" s="197"/>
      <c r="W65" s="197"/>
      <c r="X65" s="197"/>
      <c r="Y65" s="197"/>
      <c r="Z65" s="197"/>
      <c r="AA65" s="197"/>
      <c r="AB65" s="197"/>
      <c r="AC65" s="197"/>
      <c r="AD65" s="197"/>
      <c r="AE65" s="197"/>
      <c r="AF65" s="197"/>
      <c r="AG65" s="197"/>
      <c r="AH65" s="265"/>
    </row>
    <row r="66" spans="2:34" ht="17.25" customHeight="1">
      <c r="B66" s="85"/>
      <c r="C66" s="85"/>
      <c r="D66" s="16"/>
      <c r="E66" s="16"/>
      <c r="F66" s="16"/>
      <c r="G66" s="16"/>
      <c r="H66" s="16"/>
      <c r="I66" s="16"/>
      <c r="J66" s="16"/>
      <c r="K66" s="197"/>
      <c r="L66" s="197"/>
      <c r="M66" s="197"/>
      <c r="N66" s="197"/>
      <c r="O66" s="197"/>
      <c r="P66" s="197"/>
      <c r="Q66" s="197"/>
      <c r="R66" s="197"/>
      <c r="S66" s="197"/>
      <c r="T66" s="197"/>
      <c r="U66" s="197"/>
      <c r="V66" s="197"/>
      <c r="W66" s="197"/>
      <c r="X66" s="197"/>
      <c r="Y66" s="197"/>
      <c r="Z66" s="197"/>
      <c r="AA66" s="197"/>
      <c r="AB66" s="197"/>
      <c r="AC66" s="197"/>
      <c r="AD66" s="197"/>
      <c r="AE66" s="197"/>
      <c r="AF66" s="197"/>
      <c r="AG66" s="197"/>
      <c r="AH66" s="265"/>
    </row>
    <row r="67" spans="2:34" ht="5.25" customHeight="1">
      <c r="B67" s="85"/>
      <c r="C67" s="85"/>
      <c r="D67" s="16"/>
      <c r="E67" s="16"/>
      <c r="F67" s="16"/>
      <c r="G67" s="16"/>
      <c r="H67" s="16"/>
      <c r="I67" s="16"/>
      <c r="J67" s="16"/>
      <c r="K67" s="16"/>
      <c r="L67" s="16"/>
      <c r="M67" s="16"/>
      <c r="N67" s="16"/>
      <c r="O67" s="16"/>
      <c r="P67" s="16"/>
      <c r="Q67" s="16"/>
      <c r="R67" s="16"/>
      <c r="S67" s="16"/>
      <c r="T67" s="16"/>
      <c r="U67" s="16"/>
      <c r="V67" s="16"/>
      <c r="W67" s="16"/>
      <c r="X67" s="16"/>
      <c r="Y67" s="16"/>
      <c r="Z67" s="16"/>
      <c r="AA67" s="16"/>
      <c r="AB67" s="16"/>
      <c r="AC67" s="16"/>
      <c r="AD67" s="16"/>
      <c r="AE67" s="16"/>
      <c r="AF67" s="16"/>
      <c r="AG67" s="16"/>
      <c r="AH67" s="90"/>
    </row>
    <row r="68" spans="2:34" ht="3.75" customHeight="1">
      <c r="B68" s="85"/>
      <c r="C68" s="85"/>
      <c r="D68" s="16"/>
      <c r="E68" s="16"/>
      <c r="F68" s="16"/>
      <c r="G68" s="16"/>
      <c r="H68" s="16"/>
      <c r="I68" s="16"/>
      <c r="J68" s="16"/>
      <c r="K68" s="16"/>
      <c r="L68" s="16"/>
      <c r="M68" s="16"/>
      <c r="N68" s="16"/>
      <c r="O68" s="16"/>
      <c r="P68" s="16"/>
      <c r="Q68" s="16"/>
      <c r="R68" s="16"/>
      <c r="S68" s="16"/>
      <c r="T68" s="16"/>
      <c r="U68" s="16"/>
      <c r="V68" s="16"/>
      <c r="W68" s="16"/>
      <c r="X68" s="16"/>
      <c r="Y68" s="16"/>
      <c r="Z68" s="16"/>
      <c r="AA68" s="16"/>
      <c r="AB68" s="16"/>
      <c r="AC68" s="16"/>
      <c r="AD68" s="16"/>
      <c r="AE68" s="16"/>
      <c r="AF68" s="16"/>
      <c r="AG68" s="16"/>
      <c r="AH68" s="90"/>
    </row>
    <row r="69" spans="2:34" ht="18" customHeight="1">
      <c r="B69" s="85"/>
      <c r="C69" s="259" t="s">
        <v>47</v>
      </c>
      <c r="D69" s="160"/>
      <c r="E69" s="160"/>
      <c r="F69" s="160"/>
      <c r="G69" s="160"/>
      <c r="H69" s="160"/>
      <c r="I69" s="160"/>
      <c r="J69" s="160"/>
      <c r="K69" s="160"/>
      <c r="L69" s="160"/>
      <c r="M69" s="160"/>
      <c r="N69" s="160"/>
      <c r="O69" s="160"/>
      <c r="P69" s="160"/>
      <c r="Q69" s="160"/>
      <c r="R69" s="160"/>
      <c r="S69" s="160"/>
      <c r="T69" s="160"/>
      <c r="U69" s="160"/>
      <c r="V69" s="160"/>
      <c r="W69" s="160"/>
      <c r="X69" s="160"/>
      <c r="Y69" s="160"/>
      <c r="Z69" s="160"/>
      <c r="AA69" s="160"/>
      <c r="AB69" s="160"/>
      <c r="AC69" s="160"/>
      <c r="AD69" s="160"/>
      <c r="AE69" s="160"/>
      <c r="AF69" s="160"/>
      <c r="AG69" s="160"/>
      <c r="AH69" s="90"/>
    </row>
    <row r="70" spans="2:34" ht="1.95" customHeight="1">
      <c r="B70" s="85"/>
      <c r="C70" s="85"/>
      <c r="D70" s="16"/>
      <c r="E70" s="16"/>
      <c r="F70" s="16"/>
      <c r="G70" s="16"/>
      <c r="H70" s="16"/>
      <c r="I70" s="16"/>
      <c r="J70" s="16"/>
      <c r="K70" s="16"/>
      <c r="L70" s="16"/>
      <c r="M70" s="16"/>
      <c r="N70" s="16"/>
      <c r="O70" s="16"/>
      <c r="P70" s="16"/>
      <c r="Q70" s="16"/>
      <c r="R70" s="16"/>
      <c r="S70" s="16"/>
      <c r="T70" s="16"/>
      <c r="U70" s="16"/>
      <c r="V70" s="16"/>
      <c r="W70" s="16"/>
      <c r="X70" s="16"/>
      <c r="Y70" s="16"/>
      <c r="Z70" s="16"/>
      <c r="AA70" s="16"/>
      <c r="AB70" s="16"/>
      <c r="AC70" s="16"/>
      <c r="AD70" s="16"/>
      <c r="AE70" s="16"/>
      <c r="AF70" s="16"/>
      <c r="AG70" s="16"/>
      <c r="AH70" s="90"/>
    </row>
    <row r="71" spans="2:34" ht="0" hidden="1" customHeight="1">
      <c r="B71" s="88"/>
      <c r="C71" s="88"/>
      <c r="AH71" s="92"/>
    </row>
    <row r="72" spans="2:34" ht="17.25" customHeight="1">
      <c r="B72" s="88"/>
      <c r="C72" s="88"/>
      <c r="L72" s="8"/>
      <c r="AH72" s="92"/>
    </row>
    <row r="73" spans="2:34" ht="0.6" customHeight="1">
      <c r="B73" s="88"/>
      <c r="C73" s="88"/>
      <c r="AH73" s="92"/>
    </row>
    <row r="74" spans="2:34">
      <c r="B74" s="88"/>
      <c r="C74" s="88"/>
      <c r="L74" s="69" t="s">
        <v>69</v>
      </c>
      <c r="M74" s="73">
        <f>+L33</f>
        <v>1254000000</v>
      </c>
      <c r="Q74" s="1" t="s">
        <v>71</v>
      </c>
      <c r="AH74" s="92"/>
    </row>
    <row r="75" spans="2:34">
      <c r="B75" s="88"/>
      <c r="C75" s="88"/>
      <c r="L75" s="69" t="s">
        <v>70</v>
      </c>
      <c r="M75" s="73">
        <f>+N33</f>
        <v>2132805397</v>
      </c>
      <c r="Q75" s="69" t="s">
        <v>72</v>
      </c>
      <c r="AH75" s="92"/>
    </row>
    <row r="76" spans="2:34">
      <c r="B76" s="88"/>
      <c r="C76" s="88"/>
      <c r="L76" s="69" t="s">
        <v>68</v>
      </c>
      <c r="M76" s="73">
        <f>+T33</f>
        <v>2411587745.2800002</v>
      </c>
      <c r="Q76" s="1" t="s">
        <v>73</v>
      </c>
      <c r="AH76" s="92"/>
    </row>
    <row r="77" spans="2:34">
      <c r="B77" s="88"/>
      <c r="C77" s="88"/>
      <c r="AH77" s="92"/>
    </row>
    <row r="78" spans="2:34">
      <c r="B78" s="88"/>
      <c r="C78" s="88"/>
      <c r="M78" s="75"/>
      <c r="N78" s="70"/>
      <c r="AH78" s="92"/>
    </row>
    <row r="79" spans="2:34">
      <c r="B79" s="88"/>
      <c r="C79" s="88"/>
      <c r="AH79" s="92"/>
    </row>
    <row r="80" spans="2:34">
      <c r="B80" s="88"/>
      <c r="C80" s="88"/>
      <c r="M80" s="73"/>
      <c r="N80" s="74"/>
      <c r="AH80" s="92"/>
    </row>
    <row r="81" spans="2:34">
      <c r="B81" s="89"/>
      <c r="C81" s="89"/>
      <c r="D81" s="91"/>
      <c r="E81" s="91"/>
      <c r="F81" s="91"/>
      <c r="G81" s="91"/>
      <c r="H81" s="91"/>
      <c r="I81" s="91"/>
      <c r="J81" s="91"/>
      <c r="K81" s="91"/>
      <c r="L81" s="91"/>
      <c r="M81" s="91"/>
      <c r="N81" s="91"/>
      <c r="O81" s="91"/>
      <c r="P81" s="91"/>
      <c r="Q81" s="91"/>
      <c r="R81" s="91"/>
      <c r="S81" s="91"/>
      <c r="T81" s="91"/>
      <c r="U81" s="91"/>
      <c r="V81" s="91"/>
      <c r="W81" s="91"/>
      <c r="X81" s="91"/>
      <c r="Y81" s="91"/>
      <c r="Z81" s="91"/>
      <c r="AA81" s="91"/>
      <c r="AB81" s="91"/>
      <c r="AC81" s="91"/>
      <c r="AD81" s="91"/>
      <c r="AE81" s="91"/>
      <c r="AF81" s="91"/>
      <c r="AG81" s="91"/>
      <c r="AH81" s="93"/>
    </row>
  </sheetData>
  <mergeCells count="64">
    <mergeCell ref="J25:AD25"/>
    <mergeCell ref="B4:AA4"/>
    <mergeCell ref="B6:Z6"/>
    <mergeCell ref="C7:AA7"/>
    <mergeCell ref="B8:AD9"/>
    <mergeCell ref="C10:AD11"/>
    <mergeCell ref="E12:AD12"/>
    <mergeCell ref="I13:AD13"/>
    <mergeCell ref="I14:AC14"/>
    <mergeCell ref="G15:AC16"/>
    <mergeCell ref="L17:AG23"/>
    <mergeCell ref="E24:AD24"/>
    <mergeCell ref="J26:AD27"/>
    <mergeCell ref="L28:Z28"/>
    <mergeCell ref="F29:AF29"/>
    <mergeCell ref="H31:AF31"/>
    <mergeCell ref="L32:M32"/>
    <mergeCell ref="N32:R32"/>
    <mergeCell ref="T32:V32"/>
    <mergeCell ref="W32:AE32"/>
    <mergeCell ref="AE36:AF36"/>
    <mergeCell ref="L33:M33"/>
    <mergeCell ref="N33:R33"/>
    <mergeCell ref="T33:V33"/>
    <mergeCell ref="W33:AB33"/>
    <mergeCell ref="AC33:AE33"/>
    <mergeCell ref="D35:AF35"/>
    <mergeCell ref="D36:L36"/>
    <mergeCell ref="N36:R36"/>
    <mergeCell ref="S36:V36"/>
    <mergeCell ref="W36:Z36"/>
    <mergeCell ref="AA36:AD36"/>
    <mergeCell ref="Z37:AF37"/>
    <mergeCell ref="D38:L38"/>
    <mergeCell ref="N38:O38"/>
    <mergeCell ref="P38:R38"/>
    <mergeCell ref="U38:V38"/>
    <mergeCell ref="W38:Y38"/>
    <mergeCell ref="Z38:AF38"/>
    <mergeCell ref="D37:L37"/>
    <mergeCell ref="N37:O37"/>
    <mergeCell ref="P37:R37"/>
    <mergeCell ref="S37:T37"/>
    <mergeCell ref="U37:V37"/>
    <mergeCell ref="W37:Y37"/>
    <mergeCell ref="L50:AG50"/>
    <mergeCell ref="D39:L39"/>
    <mergeCell ref="N39:O39"/>
    <mergeCell ref="P39:R39"/>
    <mergeCell ref="S39:T39"/>
    <mergeCell ref="U39:V39"/>
    <mergeCell ref="W39:Y39"/>
    <mergeCell ref="Z39:AF39"/>
    <mergeCell ref="D42:AF42"/>
    <mergeCell ref="L44:Z44"/>
    <mergeCell ref="L46:Z47"/>
    <mergeCell ref="L49:AG49"/>
    <mergeCell ref="C69:AG69"/>
    <mergeCell ref="L52:AH52"/>
    <mergeCell ref="K53:AH53"/>
    <mergeCell ref="L56:Z56"/>
    <mergeCell ref="L58:AG59"/>
    <mergeCell ref="L61:AG62"/>
    <mergeCell ref="K64:AH66"/>
  </mergeCells>
  <printOptions horizontalCentered="1"/>
  <pageMargins left="0.39370078740157483" right="0.39370078740157483" top="0.78740157480314965" bottom="0.59055118110236227" header="0.19685039370078741" footer="0.19685039370078741"/>
  <pageSetup scale="65" fitToHeight="2" orientation="portrait" verticalDpi="4294967295"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5175</vt:lpstr>
      <vt:lpstr>Evaluación 2do T</vt:lpstr>
      <vt:lpstr>Evaluación 3er T</vt:lpstr>
      <vt:lpstr>Evaluación1 </vt:lpstr>
      <vt:lpstr>'Evaluación 2do T'!Área_de_impresión</vt:lpstr>
      <vt:lpstr>'Evaluación 3er T'!Área_de_impresión</vt:lpstr>
      <vt:lpstr>'Evaluación1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Jean C. Mena</cp:lastModifiedBy>
  <cp:lastPrinted>2023-10-13T17:55:29Z</cp:lastPrinted>
  <dcterms:created xsi:type="dcterms:W3CDTF">2018-02-28T12:31:13Z</dcterms:created>
  <dcterms:modified xsi:type="dcterms:W3CDTF">2023-10-13T21:31:14Z</dcterms:modified>
</cp:coreProperties>
</file>