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nchez\Downloads\"/>
    </mc:Choice>
  </mc:AlternateContent>
  <xr:revisionPtr revIDLastSave="0" documentId="13_ncr:1_{DD9D27CC-1653-404F-BF0A-AD832565E0A9}" xr6:coauthVersionLast="47" xr6:coauthVersionMax="47" xr10:uidLastSave="{00000000-0000-0000-0000-000000000000}"/>
  <bookViews>
    <workbookView xWindow="-120" yWindow="-120" windowWidth="24240" windowHeight="13140" xr2:uid="{57394F9B-2E2A-4086-A7F3-634FC79ACAF0}"/>
  </bookViews>
  <sheets>
    <sheet name="3er Trimestre" sheetId="1" r:id="rId1"/>
  </sheets>
  <definedNames>
    <definedName name="_xlnm.Print_Area" localSheetId="0">'3er Trimestre'!$A$1:$P$49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P25" i="1"/>
  <c r="N25" i="1"/>
  <c r="P26" i="1"/>
  <c r="E43" i="1"/>
  <c r="E41" i="1" l="1"/>
  <c r="E42" i="1"/>
  <c r="M20" i="1" l="1"/>
</calcChain>
</file>

<file path=xl/sharedStrings.xml><?xml version="1.0" encoding="utf-8"?>
<sst xmlns="http://schemas.openxmlformats.org/spreadsheetml/2006/main" count="56" uniqueCount="56">
  <si>
    <t>Total devengado:</t>
  </si>
  <si>
    <t>Presupuesto modificado:</t>
  </si>
  <si>
    <t>Aprobado por:</t>
  </si>
  <si>
    <t>Presupuesto aprobado:</t>
  </si>
  <si>
    <t>VI. OPORTUNIDADES DE MEJORA:</t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</si>
  <si>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</si>
  <si>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</si>
  <si>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t>V. ANÁLISIS DE LOS LOGROS Y DESVIACIONES:</t>
  </si>
  <si>
    <t>No. Productores beneficiados</t>
  </si>
  <si>
    <t>No. Ciudadanos beneficiados</t>
  </si>
  <si>
    <t>Financiero % 
F=D/B</t>
  </si>
  <si>
    <t>Física %
 E=C/A</t>
  </si>
  <si>
    <t>Monto Financiero 
(B)</t>
  </si>
  <si>
    <t>Metas
(A)</t>
  </si>
  <si>
    <t>UNIDAD DE MEDIDA</t>
  </si>
  <si>
    <t>PRODUCTO</t>
  </si>
  <si>
    <t>Avance</t>
  </si>
  <si>
    <t xml:space="preserve"> Presupuesto Anual </t>
  </si>
  <si>
    <t>Porcentaje de Ejecución (ejecutado/vigente)</t>
  </si>
  <si>
    <t>Presupuesto Ejecutado</t>
  </si>
  <si>
    <t>Presupuesto Vigente</t>
  </si>
  <si>
    <t>Presupuesto Inicial</t>
  </si>
  <si>
    <t xml:space="preserve">Cuadro: Desempeño financiero por programa </t>
  </si>
  <si>
    <t>IV. FORMULACIÓN Y EJECUCIÓN FÍSICA-FINANCIERA DE LOS PRODUCTOS</t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</si>
  <si>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</si>
  <si>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</si>
  <si>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</si>
  <si>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 xml:space="preserve">III. INFORMACIÓN DEL PROGRAMA: </t>
  </si>
  <si>
    <t>II. CONTRIBUCIÓN A LA ESTRATEGIA NACIONAL DE DESARROLLO</t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</si>
  <si>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</si>
  <si>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</si>
  <si>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I. ASPECTOS GENERALES: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</si>
  <si>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</si>
  <si>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Ejecución trimestral</t>
  </si>
  <si>
    <t xml:space="preserve">FORMULACIÓN Y EJECUCIÓN TRIMESTRAL DE LAS METAS </t>
  </si>
  <si>
    <t>Director  de Planificación Y Desarrollo</t>
  </si>
  <si>
    <t>Revisado por:</t>
  </si>
  <si>
    <r>
      <t xml:space="preserve">Objetivo general: </t>
    </r>
    <r>
      <rPr>
        <sz val="12"/>
        <color rgb="FF000000"/>
        <rFont val="Futura PT Book"/>
      </rPr>
      <t xml:space="preserve">3.5: Estructura productiva sectorial y territorialmente articulada, integrada competitivamente a la economía global y que aprovecha las oportunidades del mercado local. </t>
    </r>
  </si>
  <si>
    <r>
      <t xml:space="preserve">Objetivo(s) específico(s): </t>
    </r>
    <r>
      <rPr>
        <sz val="12"/>
        <color rgb="FF000000"/>
        <rFont val="Futura PT Book"/>
      </rPr>
      <t>3.5.3: “Elevar la productividad, competitividad y sostenibilidad ambiental y financiera de las cadenas agro-productivas, a fin de contribuir a la seguridad alimentaria, aprovechar el potencial exportador y generar empleo e ingresos para la población rural”.</t>
    </r>
    <r>
      <rPr>
        <b/>
        <sz val="12"/>
        <color rgb="FF000000"/>
        <rFont val="Futura PT Book"/>
        <family val="2"/>
      </rPr>
      <t xml:space="preserve">
</t>
    </r>
  </si>
  <si>
    <r>
      <t>Eje estratégico:</t>
    </r>
    <r>
      <rPr>
        <sz val="12"/>
        <color rgb="FF000000"/>
        <rFont val="Futura PT Book"/>
        <family val="2"/>
      </rPr>
      <t xml:space="preserve"> "Una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global".</t>
    </r>
  </si>
  <si>
    <r>
      <t xml:space="preserve">Línea(s) de acción: 
</t>
    </r>
    <r>
      <rPr>
        <sz val="12"/>
        <color rgb="FF000000"/>
        <rFont val="Futura PT Book"/>
      </rPr>
      <t xml:space="preserve">
3.5.3.1: “Reformar la institucionalidad del sector agropecuario y forestal, con visión sistémica, para impulsar la transformación productiva y la inserción competitiva en los mercados locales y externos”.
3.5.3.5: “Fortalecer y facilitar el acceso a los sistemas de información e inteligencia de mercado de los productos agropecuarios y forestales, a través del uso de las TIC, y su apropiada difusión entre productores y organizaciones agropecuarias”.
3.5.3.6 “Desarrollar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rentabilidad”.
3.5.3.7: “Desarrollar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productores”.
3.5.3.8: “Desarrollar un sistema de sanidad e inocuidad agroalimentaria integrado, moderno y eficiente, con un fuerte componente de capacitación, que involucre a todos los actores de la cadena productiva para preservar la salud de los consumidores e incrementar la competitividad.”
3.5.3.9: “Impulsar formas eficientes de provisión de infraestructura, servicios e insumos que eleven la calidad y productividad de los procesos de producción y distribución agroalimentaria y forestal”.
3.5.3.11: “Desarrollar un sistema de apoyo a las exportaciones de productos agropecuarios y forestales en los principales mercados de destino, que provea información y capacitación, sobre sus requerimientos y brinde protección frente a malas prácticas”.
3.5.3.15: “Impulsar, mediante la difusión de las mejores prácticas de cultivo, el incremento de la productividad y la oferta en los rubros agropecuarios con mayor aporte a la seguridad alimentaria y a la adecuada nutrición de la población dominicana”.
3.5.3.16 “Incentivar la creación de agroindustrias locales para agregar valor a la producción primaria”.                                                                                                                                                                             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</si>
  <si>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</si>
  <si>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t>José Rodríguez</t>
  </si>
  <si>
    <t>Ejecución Física Julio / Septiembre
(C)</t>
  </si>
  <si>
    <t>Ejecución Financiera Julio / Septiembre
 (D)</t>
  </si>
  <si>
    <t>Erick G. Sanchez</t>
  </si>
  <si>
    <t>Encargado de la División de Estadistica, Departamento PPP</t>
  </si>
  <si>
    <t>Informe de evaluación trimestral Julio - Septiembre 2025 de las metas físicas-financieras</t>
  </si>
  <si>
    <r>
      <t xml:space="preserve">Causas y justificación del desvío: </t>
    </r>
    <r>
      <rPr>
        <sz val="12"/>
        <rFont val="Futura PT Book"/>
      </rPr>
      <t>La institución opera con limitaciones presupuestaria, producto de un conjugado de situaciones que han limita el acceso a una flotilla de vehiculo que permita el correcto funcionamiento de los programas de comercialización. Asi también, los recursos han limitado el acceso a productos de calidad, a precio justo.</t>
    </r>
    <r>
      <rPr>
        <b/>
        <sz val="12"/>
        <rFont val="Futura PT Book"/>
      </rPr>
      <t xml:space="preserve"> D</t>
    </r>
    <r>
      <rPr>
        <sz val="12"/>
        <rFont val="Futura PT Book"/>
      </rPr>
      <t xml:space="preserve">eudas que fueron generadas en años fiscales previos siguen condicionando el acceso del INESPRE a alimentos, transportación y otros. </t>
    </r>
  </si>
  <si>
    <r>
      <t xml:space="preserve">Descripción del producto: </t>
    </r>
    <r>
      <rPr>
        <sz val="12"/>
        <color rgb="FF000000"/>
        <rFont val="Futura PT Book"/>
      </rPr>
      <t>procura entrenar a pequeños productores, cooperativas y asociaciones en técnicas de manejo post-cosecha e inocuidad de los alimentos. Se acompañan a los productores hasta la lograr la correcta vinculación de estos (productores) con los distintos mecanismos de comercialización del INESPRE.</t>
    </r>
  </si>
  <si>
    <r>
      <rPr>
        <b/>
        <sz val="12"/>
        <rFont val="Futura PT Book"/>
      </rPr>
      <t xml:space="preserve">6402 </t>
    </r>
    <r>
      <rPr>
        <sz val="12"/>
        <rFont val="Futura PT Book"/>
      </rPr>
      <t>- Ciudadanos acceden a productos agropecuarios a menor precio a través de los diferentes canales de distribución.</t>
    </r>
  </si>
  <si>
    <r>
      <rPr>
        <b/>
        <sz val="12"/>
        <rFont val="Futura PT Book"/>
      </rPr>
      <t>6403</t>
    </r>
    <r>
      <rPr>
        <sz val="12"/>
        <rFont val="Futura PT Book"/>
      </rPr>
      <t xml:space="preserve"> - Productores reciben apoyo técnico para la comercialización de productos agropecuarios. </t>
    </r>
  </si>
  <si>
    <t xml:space="preserve">Para el último trimestre del 2025, el equipo del INESPRE actualizará el plan de compras de manera tal que responda a la disponibilidad presupuestaria del momento y que procure, además de cumplir con las metas fisicas y financieras, honrar los compromisos pasivos de periodos anteriores y los propios de la fecha. </t>
  </si>
  <si>
    <r>
      <t>Logros alcanzados:</t>
    </r>
    <r>
      <rPr>
        <sz val="12"/>
        <rFont val="Futura PT Book"/>
      </rPr>
      <t xml:space="preserve"> En el 3er trimestre de 2025, el INESPRE llevo a cabo un total de 449 Mercados de Productores, 353 Bodegas Móviles y 6 Ferias Agropecuarias, beneficiando así a 687,130 ciudadanos. Este nivel de ejecución representa un cumplimiento del 82.49 % en relación con la meta trimestral de 833,000 ciudadanos beneficiados. En cuanto al cumplimiento de la meta anual, la ejecución correspondiente al 3er trimestre representa un avance físico del 18.01%.</t>
    </r>
  </si>
  <si>
    <r>
      <t xml:space="preserve">Logros Alcanzados: </t>
    </r>
    <r>
      <rPr>
        <sz val="12"/>
        <color rgb="FF000000"/>
        <rFont val="Futura PT Book"/>
      </rPr>
      <t>Durante el tercer trimestre, el INESPRE impartió 6 talleres de capacitación en los que se beneficiaron un total de 146 productores. Este nivel de ejecución representa un cumplimiento de un 83.43% con respecto a la meta trimestral de 175 productores beneficiados. En cuanto al año, la ejecución del periodo evaluado representa un 24.33% de la meta de 600 productores.</t>
    </r>
  </si>
  <si>
    <r>
      <t xml:space="preserve">Causas y justificación del desvío: </t>
    </r>
    <r>
      <rPr>
        <sz val="12"/>
        <rFont val="Futura PT Book"/>
      </rPr>
      <t xml:space="preserve">el bajo desempeño en el producto 03 combina varios factores; </t>
    </r>
    <r>
      <rPr>
        <i/>
        <sz val="12"/>
        <rFont val="Futura PT Book"/>
      </rPr>
      <t>1) La institución no ha contado con los recursos de transporte adecuado para que el equipo de implementación se traslade a los diversos destinos de los entrenamientos, eso redujo el impacto total; 2) Los recursos economicos destinados para estos talleres no han sido cargado al producto per se, por el contrario, se han registrado en acciones productos 01</t>
    </r>
    <r>
      <rPr>
        <sz val="12"/>
        <rFont val="Futura PT Book"/>
      </rPr>
      <t>. Para el tercer trimestre se planea mejorar el monitoreo del gasto presupuestario según estructura de productos, eso permitira realizar un ejercicio más efectivo.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</si>
</sst>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0.00%"/>
    <numFmt numFmtId="165" formatCode="[$-10409]0.00\ %"/>
    <numFmt numFmtId="166" formatCode="_(&quot;RD$&quot;* #,##0.00_);_(&quot;RD$&quot;* \(#,##0.00\);_(&quot;RD$&quot;* &quot;-&quot;??_);_(@_)"/>
    <numFmt numFmtId="167" formatCode="&quot;$&quot;#,##0"/>
  </numFmts>
  <fonts count="12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Futura PT Book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2"/>
      <name val="Futura PT Book"/>
    </font>
    <font>
      <sz val="12"/>
      <name val="Futura PT Book"/>
    </font>
    <font>
      <i/>
      <sz val="12"/>
      <name val="Futura PT Book"/>
    </font>
    <font>
      <sz val="12"/>
      <color rgb="FF000000"/>
      <name val="Calibri"/>
      <family val="2"/>
      <scheme val="minor"/>
    </font>
    <font>
      <b/>
      <sz val="12"/>
      <color rgb="FF1F4E78"/>
      <name val="Futura PT Book"/>
      <family val="2"/>
    </font>
    <font>
      <b/>
      <sz val="12"/>
      <color theme="1"/>
      <name val="Futura PT Book"/>
    </font>
    <font>
      <b/>
      <sz val="12"/>
      <color theme="0"/>
      <name val="Futura PT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rgb="FFDDEBF7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indexed="64"/>
      </right>
      <top style="thin">
        <color indexed="64"/>
      </top>
      <bottom style="thin">
        <color theme="3" tint="0.79998168889431442"/>
      </bottom>
      <diagonal/>
    </border>
    <border>
      <left style="thin">
        <color indexed="64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8" fillId="0" borderId="0" xfId="0" applyFont="1"/>
    <xf numFmtId="0" fontId="9" fillId="5" borderId="5" xfId="0" applyFont="1" applyFill="1" applyBorder="1" applyAlignment="1">
      <alignment horizontal="left" vertical="center" wrapText="1" readingOrder="1"/>
    </xf>
    <xf numFmtId="0" fontId="9" fillId="5" borderId="4" xfId="0" applyFont="1" applyFill="1" applyBorder="1" applyAlignment="1">
      <alignment horizontal="left" vertical="center" wrapText="1" readingOrder="1"/>
    </xf>
    <xf numFmtId="0" fontId="9" fillId="5" borderId="3" xfId="0" applyFont="1" applyFill="1" applyBorder="1" applyAlignment="1">
      <alignment horizontal="left" vertical="center" wrapText="1" readingOrder="1"/>
    </xf>
    <xf numFmtId="4" fontId="8" fillId="0" borderId="0" xfId="0" applyNumberFormat="1" applyFont="1"/>
    <xf numFmtId="0" fontId="9" fillId="0" borderId="17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3" fillId="4" borderId="27" xfId="0" applyFont="1" applyFill="1" applyBorder="1" applyAlignment="1">
      <alignment vertical="center" wrapText="1" readingOrder="1"/>
    </xf>
    <xf numFmtId="0" fontId="3" fillId="4" borderId="6" xfId="0" applyFont="1" applyFill="1" applyBorder="1" applyAlignment="1">
      <alignment vertical="center" wrapText="1" readingOrder="1"/>
    </xf>
    <xf numFmtId="0" fontId="3" fillId="4" borderId="8" xfId="0" applyFont="1" applyFill="1" applyBorder="1" applyAlignment="1">
      <alignment vertical="center" wrapText="1" readingOrder="1"/>
    </xf>
    <xf numFmtId="0" fontId="3" fillId="4" borderId="42" xfId="0" applyFont="1" applyFill="1" applyBorder="1" applyAlignment="1">
      <alignment horizontal="center" vertical="center" wrapText="1" readingOrder="1"/>
    </xf>
    <xf numFmtId="164" fontId="6" fillId="0" borderId="45" xfId="0" applyNumberFormat="1" applyFont="1" applyBorder="1" applyAlignment="1">
      <alignment horizontal="center" vertical="center" wrapText="1" readingOrder="1"/>
    </xf>
    <xf numFmtId="43" fontId="8" fillId="0" borderId="0" xfId="3" applyFont="1"/>
    <xf numFmtId="164" fontId="6" fillId="0" borderId="47" xfId="0" applyNumberFormat="1" applyFont="1" applyBorder="1" applyAlignment="1">
      <alignment horizontal="center" vertical="center" wrapText="1" readingOrder="1"/>
    </xf>
    <xf numFmtId="3" fontId="8" fillId="0" borderId="0" xfId="0" applyNumberFormat="1" applyFont="1"/>
    <xf numFmtId="2" fontId="8" fillId="0" borderId="0" xfId="2" applyNumberFormat="1" applyFont="1"/>
    <xf numFmtId="3" fontId="2" fillId="0" borderId="12" xfId="0" applyNumberFormat="1" applyFont="1" applyBorder="1"/>
    <xf numFmtId="0" fontId="2" fillId="0" borderId="0" xfId="0" applyFont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9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20" xfId="0" applyFont="1" applyBorder="1" applyAlignment="1">
      <alignment horizontal="left" vertical="center" wrapText="1" readingOrder="1"/>
    </xf>
    <xf numFmtId="0" fontId="11" fillId="7" borderId="5" xfId="0" applyFont="1" applyFill="1" applyBorder="1" applyAlignment="1">
      <alignment horizontal="left" vertical="center" wrapText="1" readingOrder="1"/>
    </xf>
    <xf numFmtId="0" fontId="11" fillId="7" borderId="4" xfId="0" applyFont="1" applyFill="1" applyBorder="1" applyAlignment="1">
      <alignment horizontal="left" vertical="center" wrapText="1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9" fillId="0" borderId="21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22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18" xfId="0" applyFont="1" applyBorder="1" applyAlignment="1">
      <alignment horizontal="left" vertical="center" wrapText="1" readingOrder="1"/>
    </xf>
    <xf numFmtId="0" fontId="3" fillId="0" borderId="17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18" xfId="0" applyFont="1" applyBorder="1" applyAlignment="1">
      <alignment horizontal="left" vertical="top" wrapText="1" readingOrder="1"/>
    </xf>
    <xf numFmtId="0" fontId="11" fillId="7" borderId="17" xfId="0" applyFont="1" applyFill="1" applyBorder="1" applyAlignment="1">
      <alignment horizontal="left" vertical="top" wrapText="1" readingOrder="1"/>
    </xf>
    <xf numFmtId="0" fontId="11" fillId="7" borderId="0" xfId="0" applyFont="1" applyFill="1" applyAlignment="1">
      <alignment horizontal="left" vertical="top" wrapText="1" readingOrder="1"/>
    </xf>
    <xf numFmtId="0" fontId="11" fillId="7" borderId="18" xfId="0" applyFont="1" applyFill="1" applyBorder="1" applyAlignment="1">
      <alignment horizontal="left" vertical="top" wrapText="1" readingOrder="1"/>
    </xf>
    <xf numFmtId="167" fontId="10" fillId="0" borderId="25" xfId="0" applyNumberFormat="1" applyFont="1" applyBorder="1" applyAlignment="1">
      <alignment horizontal="center" vertical="center" wrapText="1" readingOrder="1"/>
    </xf>
    <xf numFmtId="167" fontId="10" fillId="0" borderId="11" xfId="0" applyNumberFormat="1" applyFont="1" applyBorder="1" applyAlignment="1">
      <alignment horizontal="center" vertical="center" wrapText="1" readingOrder="1"/>
    </xf>
    <xf numFmtId="0" fontId="11" fillId="7" borderId="17" xfId="0" applyFont="1" applyFill="1" applyBorder="1" applyAlignment="1">
      <alignment horizontal="left" vertical="center" wrapText="1" readingOrder="1"/>
    </xf>
    <xf numFmtId="0" fontId="11" fillId="7" borderId="0" xfId="0" applyFont="1" applyFill="1" applyAlignment="1">
      <alignment horizontal="left" vertical="center" wrapText="1" readingOrder="1"/>
    </xf>
    <xf numFmtId="0" fontId="11" fillId="7" borderId="18" xfId="0" applyFont="1" applyFill="1" applyBorder="1" applyAlignment="1">
      <alignment horizontal="left" vertical="center" wrapText="1" readingOrder="1"/>
    </xf>
    <xf numFmtId="0" fontId="11" fillId="7" borderId="15" xfId="0" applyFont="1" applyFill="1" applyBorder="1" applyAlignment="1">
      <alignment horizontal="center" vertical="center" wrapText="1" readingOrder="1"/>
    </xf>
    <xf numFmtId="0" fontId="11" fillId="7" borderId="2" xfId="0" applyFont="1" applyFill="1" applyBorder="1" applyAlignment="1">
      <alignment horizontal="center" vertical="center" wrapText="1" readingOrder="1"/>
    </xf>
    <xf numFmtId="0" fontId="11" fillId="7" borderId="16" xfId="0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3" fillId="0" borderId="18" xfId="0" applyFont="1" applyBorder="1" applyAlignment="1">
      <alignment horizontal="left" wrapText="1" readingOrder="1"/>
    </xf>
    <xf numFmtId="165" fontId="6" fillId="0" borderId="43" xfId="0" applyNumberFormat="1" applyFont="1" applyBorder="1" applyAlignment="1">
      <alignment horizontal="center" vertical="center" wrapText="1" readingOrder="1"/>
    </xf>
    <xf numFmtId="165" fontId="6" fillId="0" borderId="46" xfId="0" applyNumberFormat="1" applyFont="1" applyBorder="1" applyAlignment="1">
      <alignment horizontal="center" vertical="center" wrapText="1" readingOrder="1"/>
    </xf>
    <xf numFmtId="165" fontId="6" fillId="0" borderId="44" xfId="0" applyNumberFormat="1" applyFont="1" applyBorder="1" applyAlignment="1">
      <alignment horizontal="center" vertical="center" wrapText="1" readingOrder="1"/>
    </xf>
    <xf numFmtId="167" fontId="6" fillId="6" borderId="44" xfId="0" applyNumberFormat="1" applyFont="1" applyFill="1" applyBorder="1" applyAlignment="1">
      <alignment horizontal="center" vertical="center"/>
    </xf>
    <xf numFmtId="167" fontId="6" fillId="6" borderId="45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1"/>
    </xf>
    <xf numFmtId="0" fontId="3" fillId="4" borderId="28" xfId="0" applyFont="1" applyFill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167" fontId="10" fillId="6" borderId="11" xfId="0" applyNumberFormat="1" applyFont="1" applyFill="1" applyBorder="1" applyAlignment="1">
      <alignment horizontal="center" vertical="center" wrapText="1" readingOrder="1"/>
    </xf>
    <xf numFmtId="10" fontId="10" fillId="0" borderId="11" xfId="0" applyNumberFormat="1" applyFont="1" applyBorder="1" applyAlignment="1">
      <alignment horizontal="center" vertical="center" wrapText="1" readingOrder="1"/>
    </xf>
    <xf numFmtId="10" fontId="10" fillId="0" borderId="26" xfId="0" applyNumberFormat="1" applyFont="1" applyBorder="1" applyAlignment="1">
      <alignment horizontal="center" vertical="center" wrapText="1" readingOrder="1"/>
    </xf>
    <xf numFmtId="0" fontId="3" fillId="4" borderId="38" xfId="0" applyFont="1" applyFill="1" applyBorder="1" applyAlignment="1">
      <alignment horizontal="center" vertical="center" wrapText="1" readingOrder="1"/>
    </xf>
    <xf numFmtId="0" fontId="3" fillId="4" borderId="39" xfId="0" applyFont="1" applyFill="1" applyBorder="1" applyAlignment="1">
      <alignment horizontal="center" vertical="center" wrapText="1" readingOrder="1"/>
    </xf>
    <xf numFmtId="0" fontId="9" fillId="2" borderId="17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18" xfId="0" applyFont="1" applyFill="1" applyBorder="1" applyAlignment="1">
      <alignment horizontal="center" vertical="center" wrapText="1" readingOrder="1"/>
    </xf>
    <xf numFmtId="0" fontId="3" fillId="4" borderId="41" xfId="0" applyFont="1" applyFill="1" applyBorder="1" applyAlignment="1">
      <alignment horizontal="center" vertical="center" wrapText="1" readingOrder="1"/>
    </xf>
    <xf numFmtId="3" fontId="6" fillId="0" borderId="43" xfId="1" applyNumberFormat="1" applyFont="1" applyFill="1" applyBorder="1" applyAlignment="1">
      <alignment horizontal="center" vertical="center" wrapText="1" readingOrder="1"/>
    </xf>
    <xf numFmtId="3" fontId="6" fillId="0" borderId="44" xfId="1" applyNumberFormat="1" applyFont="1" applyFill="1" applyBorder="1" applyAlignment="1">
      <alignment horizontal="center" vertical="center" wrapText="1" readingOrder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 readingOrder="1"/>
    </xf>
    <xf numFmtId="0" fontId="6" fillId="0" borderId="45" xfId="0" applyFont="1" applyBorder="1" applyAlignment="1">
      <alignment horizontal="left" vertical="center" wrapText="1" readingOrder="1"/>
    </xf>
    <xf numFmtId="167" fontId="6" fillId="0" borderId="44" xfId="0" applyNumberFormat="1" applyFont="1" applyBorder="1" applyAlignment="1">
      <alignment horizontal="center" vertical="center"/>
    </xf>
    <xf numFmtId="167" fontId="6" fillId="0" borderId="45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3" fillId="4" borderId="48" xfId="0" applyFont="1" applyFill="1" applyBorder="1" applyAlignment="1">
      <alignment horizontal="center" vertical="center" wrapText="1" readingOrder="1"/>
    </xf>
    <xf numFmtId="0" fontId="3" fillId="4" borderId="15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9" fillId="2" borderId="17" xfId="0" applyFont="1" applyFill="1" applyBorder="1" applyAlignment="1">
      <alignment horizontal="left" vertical="top" wrapText="1" readingOrder="1"/>
    </xf>
    <xf numFmtId="0" fontId="9" fillId="2" borderId="0" xfId="0" applyFont="1" applyFill="1" applyAlignment="1">
      <alignment horizontal="left" vertical="top" wrapText="1" readingOrder="1"/>
    </xf>
    <xf numFmtId="0" fontId="9" fillId="2" borderId="18" xfId="0" applyFont="1" applyFill="1" applyBorder="1" applyAlignment="1">
      <alignment horizontal="left" vertical="top" wrapText="1" readingOrder="1"/>
    </xf>
    <xf numFmtId="0" fontId="3" fillId="3" borderId="15" xfId="0" applyFont="1" applyFill="1" applyBorder="1" applyAlignment="1">
      <alignment horizontal="left" vertical="top" wrapText="1" readingOrder="1"/>
    </xf>
    <xf numFmtId="0" fontId="3" fillId="3" borderId="2" xfId="0" applyFont="1" applyFill="1" applyBorder="1" applyAlignment="1">
      <alignment horizontal="left" vertical="top" wrapText="1" readingOrder="1"/>
    </xf>
    <xf numFmtId="0" fontId="3" fillId="3" borderId="16" xfId="0" applyFont="1" applyFill="1" applyBorder="1" applyAlignment="1">
      <alignment horizontal="left" vertical="top" wrapText="1" readingOrder="1"/>
    </xf>
    <xf numFmtId="0" fontId="11" fillId="7" borderId="17" xfId="0" applyFont="1" applyFill="1" applyBorder="1" applyAlignment="1">
      <alignment horizontal="left" wrapText="1" readingOrder="1"/>
    </xf>
    <xf numFmtId="0" fontId="11" fillId="7" borderId="0" xfId="0" applyFont="1" applyFill="1" applyAlignment="1">
      <alignment horizontal="left" wrapText="1" readingOrder="1"/>
    </xf>
    <xf numFmtId="0" fontId="11" fillId="7" borderId="18" xfId="0" applyFont="1" applyFill="1" applyBorder="1" applyAlignment="1">
      <alignment horizontal="left" wrapText="1" readingOrder="1"/>
    </xf>
    <xf numFmtId="0" fontId="3" fillId="3" borderId="5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167" fontId="6" fillId="0" borderId="44" xfId="0" applyNumberFormat="1" applyFont="1" applyFill="1" applyBorder="1" applyAlignment="1">
      <alignment horizontal="center" vertical="center"/>
    </xf>
    <xf numFmtId="167" fontId="6" fillId="0" borderId="45" xfId="0" applyNumberFormat="1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C650-3F50-4F19-8FE4-9A8F1B48AF5E}">
  <dimension ref="A1:U49"/>
  <sheetViews>
    <sheetView showGridLines="0" tabSelected="1" zoomScale="70" zoomScaleNormal="70" zoomScaleSheetLayoutView="100" workbookViewId="0">
      <selection sqref="A1:P1"/>
    </sheetView>
  </sheetViews>
  <sheetFormatPr baseColWidth="10" defaultColWidth="9.140625" defaultRowHeight="15.75"/>
  <cols>
    <col min="1" max="1" width="28.28515625" style="1" bestFit="1" customWidth="1"/>
    <col min="2" max="2" width="19.140625" style="1" customWidth="1"/>
    <col min="3" max="3" width="7.7109375" style="1" customWidth="1"/>
    <col min="4" max="4" width="7.85546875" style="1" customWidth="1"/>
    <col min="5" max="5" width="18.7109375" style="1" customWidth="1"/>
    <col min="6" max="6" width="8" style="1" customWidth="1"/>
    <col min="7" max="8" width="9.140625" style="1"/>
    <col min="9" max="9" width="12" style="1" customWidth="1"/>
    <col min="10" max="10" width="9.140625" style="1"/>
    <col min="11" max="11" width="8.5703125" style="1" customWidth="1"/>
    <col min="12" max="12" width="8" style="1" customWidth="1"/>
    <col min="13" max="13" width="12.42578125" style="1" customWidth="1"/>
    <col min="14" max="14" width="9.7109375" style="1" customWidth="1"/>
    <col min="15" max="15" width="6.42578125" style="1" customWidth="1"/>
    <col min="16" max="16" width="14.42578125" style="1" customWidth="1"/>
    <col min="17" max="17" width="9.140625" style="1"/>
    <col min="18" max="18" width="18.140625" style="1" customWidth="1"/>
    <col min="19" max="19" width="16.28515625" style="1" customWidth="1"/>
    <col min="20" max="20" width="15.5703125" style="1" customWidth="1"/>
    <col min="21" max="21" width="13.7109375" style="1" bestFit="1" customWidth="1"/>
    <col min="22" max="16384" width="9.140625" style="1"/>
  </cols>
  <sheetData>
    <row r="1" spans="1:16" ht="20.25" customHeight="1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</row>
    <row r="2" spans="1:16" ht="15.75" customHeight="1">
      <c r="A2" s="60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16" ht="20.25" customHeight="1">
      <c r="A3" s="54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1:16" ht="32.25" customHeight="1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ht="41.25" customHeight="1">
      <c r="A5" s="43" t="s">
        <v>29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</row>
    <row r="6" spans="1:16" ht="19.5" customHeight="1">
      <c r="A6" s="54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6" ht="56.25" customHeight="1">
      <c r="A7" s="43" t="s">
        <v>39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ht="50.25" customHeight="1">
      <c r="A8" s="43" t="s">
        <v>37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ht="39" customHeight="1">
      <c r="A9" s="46" t="s">
        <v>38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ht="215.1" customHeight="1">
      <c r="A10" s="46" t="s">
        <v>40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215.1" customHeight="1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</row>
    <row r="12" spans="1:16" ht="15.75" customHeight="1">
      <c r="A12" s="49" t="s">
        <v>27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</row>
    <row r="13" spans="1:16" ht="21" customHeight="1">
      <c r="A13" s="46" t="s">
        <v>26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</row>
    <row r="14" spans="1:16" ht="54.75" customHeight="1">
      <c r="A14" s="43" t="s">
        <v>25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ht="39" customHeight="1">
      <c r="A15" s="34" t="s">
        <v>24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</row>
    <row r="16" spans="1:16" ht="24" customHeight="1">
      <c r="A16" s="37" t="s">
        <v>23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1:21" ht="24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</row>
    <row r="18" spans="1:21" ht="20.25" customHeight="1">
      <c r="A18" s="40" t="s">
        <v>22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</row>
    <row r="19" spans="1:21" ht="31.5" customHeight="1">
      <c r="A19" s="73" t="s">
        <v>21</v>
      </c>
      <c r="B19" s="68"/>
      <c r="C19" s="68"/>
      <c r="D19" s="68"/>
      <c r="E19" s="68" t="s">
        <v>20</v>
      </c>
      <c r="F19" s="68"/>
      <c r="G19" s="68"/>
      <c r="H19" s="68"/>
      <c r="I19" s="68" t="s">
        <v>19</v>
      </c>
      <c r="J19" s="68"/>
      <c r="K19" s="68"/>
      <c r="L19" s="68"/>
      <c r="M19" s="68" t="s">
        <v>18</v>
      </c>
      <c r="N19" s="68"/>
      <c r="O19" s="68"/>
      <c r="P19" s="74"/>
    </row>
    <row r="20" spans="1:21" ht="31.5" customHeight="1">
      <c r="A20" s="52">
        <v>1350000000</v>
      </c>
      <c r="B20" s="53"/>
      <c r="C20" s="53"/>
      <c r="D20" s="53"/>
      <c r="E20" s="53">
        <v>1890821570.1700001</v>
      </c>
      <c r="F20" s="53"/>
      <c r="G20" s="53"/>
      <c r="H20" s="53"/>
      <c r="I20" s="75">
        <v>1143133423.5400002</v>
      </c>
      <c r="J20" s="75"/>
      <c r="K20" s="75"/>
      <c r="L20" s="75"/>
      <c r="M20" s="76">
        <f>IF(I20=0," ", I20/E20)</f>
        <v>0.60456969688431428</v>
      </c>
      <c r="N20" s="76"/>
      <c r="O20" s="76"/>
      <c r="P20" s="77"/>
      <c r="R20" s="5"/>
    </row>
    <row r="21" spans="1:21" ht="13.5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R21" s="33"/>
      <c r="S21" s="33"/>
      <c r="T21" s="33"/>
    </row>
    <row r="22" spans="1:21" ht="24" customHeight="1">
      <c r="A22" s="80" t="s">
        <v>34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R22" s="9"/>
      <c r="S22" s="9"/>
      <c r="T22" s="9"/>
    </row>
    <row r="23" spans="1:21" ht="15" customHeight="1" thickBot="1">
      <c r="A23" s="10"/>
      <c r="B23" s="11"/>
      <c r="C23" s="11"/>
      <c r="D23" s="11"/>
      <c r="E23" s="12"/>
      <c r="F23" s="69" t="s">
        <v>17</v>
      </c>
      <c r="G23" s="70"/>
      <c r="H23" s="70"/>
      <c r="I23" s="71"/>
      <c r="J23" s="69" t="s">
        <v>33</v>
      </c>
      <c r="K23" s="70"/>
      <c r="L23" s="70"/>
      <c r="M23" s="71"/>
      <c r="N23" s="69" t="s">
        <v>16</v>
      </c>
      <c r="O23" s="70"/>
      <c r="P23" s="72"/>
      <c r="R23" s="5"/>
      <c r="S23" s="5"/>
      <c r="T23" s="5"/>
      <c r="U23" s="5"/>
    </row>
    <row r="24" spans="1:21" ht="69" customHeight="1" thickBot="1">
      <c r="A24" s="104" t="s">
        <v>15</v>
      </c>
      <c r="B24" s="105"/>
      <c r="C24" s="105" t="s">
        <v>14</v>
      </c>
      <c r="D24" s="106"/>
      <c r="E24" s="106"/>
      <c r="F24" s="78" t="s">
        <v>13</v>
      </c>
      <c r="G24" s="79"/>
      <c r="H24" s="79" t="s">
        <v>12</v>
      </c>
      <c r="I24" s="94"/>
      <c r="J24" s="78" t="s">
        <v>43</v>
      </c>
      <c r="K24" s="79"/>
      <c r="L24" s="79" t="s">
        <v>44</v>
      </c>
      <c r="M24" s="94"/>
      <c r="N24" s="78" t="s">
        <v>11</v>
      </c>
      <c r="O24" s="83"/>
      <c r="P24" s="13" t="s">
        <v>10</v>
      </c>
    </row>
    <row r="25" spans="1:21" ht="53.25" customHeight="1" thickBot="1">
      <c r="A25" s="88" t="s">
        <v>50</v>
      </c>
      <c r="B25" s="89"/>
      <c r="C25" s="86" t="s">
        <v>9</v>
      </c>
      <c r="D25" s="87"/>
      <c r="E25" s="87"/>
      <c r="F25" s="84">
        <v>3815000</v>
      </c>
      <c r="G25" s="85"/>
      <c r="H25" s="90">
        <v>1148700000</v>
      </c>
      <c r="I25" s="91"/>
      <c r="J25" s="92">
        <v>687130</v>
      </c>
      <c r="K25" s="93"/>
      <c r="L25" s="66">
        <v>148620775.38999999</v>
      </c>
      <c r="M25" s="67"/>
      <c r="N25" s="63">
        <f>+J25/F25</f>
        <v>0.18011271297509829</v>
      </c>
      <c r="O25" s="65"/>
      <c r="P25" s="14">
        <f>+L25/H25</f>
        <v>0.12938171445111865</v>
      </c>
      <c r="R25" s="15"/>
    </row>
    <row r="26" spans="1:21" ht="43.5" customHeight="1" thickBot="1">
      <c r="A26" s="88" t="s">
        <v>51</v>
      </c>
      <c r="B26" s="89"/>
      <c r="C26" s="86" t="s">
        <v>8</v>
      </c>
      <c r="D26" s="87"/>
      <c r="E26" s="87"/>
      <c r="F26" s="84">
        <v>600</v>
      </c>
      <c r="G26" s="85"/>
      <c r="H26" s="90">
        <v>7920000</v>
      </c>
      <c r="I26" s="91"/>
      <c r="J26" s="92">
        <v>146</v>
      </c>
      <c r="K26" s="93"/>
      <c r="L26" s="125">
        <v>50000</v>
      </c>
      <c r="M26" s="126"/>
      <c r="N26" s="63">
        <f>+J26/F26</f>
        <v>0.24333333333333335</v>
      </c>
      <c r="O26" s="64"/>
      <c r="P26" s="16">
        <f>+L26/H26</f>
        <v>6.313131313131313E-3</v>
      </c>
    </row>
    <row r="27" spans="1:21" ht="24" customHeight="1">
      <c r="A27" s="119" t="s">
        <v>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1"/>
    </row>
    <row r="28" spans="1:21" ht="29.25" customHeight="1">
      <c r="A28" s="122" t="s">
        <v>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</row>
    <row r="29" spans="1:21" ht="15" customHeight="1">
      <c r="A29" s="43" t="s">
        <v>41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</row>
    <row r="30" spans="1:21" ht="22.5" customHeight="1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</row>
    <row r="31" spans="1:21" ht="55.5" customHeight="1">
      <c r="A31" s="110" t="s">
        <v>53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</row>
    <row r="32" spans="1:21" ht="57" customHeight="1">
      <c r="A32" s="110" t="s">
        <v>48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  <c r="R32" s="17"/>
      <c r="T32" s="18"/>
    </row>
    <row r="33" spans="1:16" ht="15.75" customHeight="1">
      <c r="A33" s="116" t="s">
        <v>5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8"/>
    </row>
    <row r="34" spans="1:16" ht="48.6" customHeight="1">
      <c r="A34" s="43" t="s">
        <v>49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</row>
    <row r="35" spans="1:16" ht="57.95" customHeight="1">
      <c r="A35" s="43" t="s">
        <v>54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5"/>
    </row>
    <row r="36" spans="1:16" ht="89.1" customHeight="1">
      <c r="A36" s="110" t="s">
        <v>55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>
      <c r="A37" s="113" t="s">
        <v>4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  <row r="38" spans="1:16" ht="42.95" customHeight="1">
      <c r="A38" s="107" t="s">
        <v>52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9"/>
    </row>
    <row r="41" spans="1:16">
      <c r="B41" s="95" t="s">
        <v>3</v>
      </c>
      <c r="C41" s="96"/>
      <c r="D41" s="97"/>
      <c r="E41" s="19">
        <f>+A20</f>
        <v>1350000000</v>
      </c>
      <c r="F41" s="20"/>
      <c r="G41" s="20"/>
      <c r="L41" s="20"/>
    </row>
    <row r="42" spans="1:16">
      <c r="B42" s="98" t="s">
        <v>1</v>
      </c>
      <c r="C42" s="99"/>
      <c r="D42" s="100"/>
      <c r="E42" s="21">
        <f>+E20</f>
        <v>1890821570.1700001</v>
      </c>
      <c r="F42" s="20"/>
      <c r="G42" s="20"/>
      <c r="L42" s="20"/>
    </row>
    <row r="43" spans="1:16" ht="18" customHeight="1">
      <c r="B43" s="101" t="s">
        <v>0</v>
      </c>
      <c r="C43" s="102"/>
      <c r="D43" s="103"/>
      <c r="E43" s="22">
        <f>+I20</f>
        <v>1143133423.5400002</v>
      </c>
      <c r="F43" s="20"/>
      <c r="G43" s="20"/>
      <c r="L43" s="20"/>
    </row>
    <row r="46" spans="1:16">
      <c r="A46" s="23"/>
      <c r="B46" s="24" t="s">
        <v>36</v>
      </c>
      <c r="C46" s="24"/>
      <c r="D46" s="24"/>
      <c r="E46" s="24"/>
      <c r="G46" s="25"/>
      <c r="I46" s="24"/>
      <c r="J46" s="20"/>
      <c r="M46" s="26" t="s">
        <v>2</v>
      </c>
      <c r="N46" s="20"/>
    </row>
    <row r="47" spans="1:16">
      <c r="A47" s="27"/>
      <c r="B47" s="28" t="s">
        <v>45</v>
      </c>
      <c r="C47" s="28"/>
      <c r="D47" s="28"/>
      <c r="E47" s="27"/>
      <c r="G47" s="25"/>
      <c r="I47" s="28"/>
      <c r="J47" s="28"/>
      <c r="M47" s="29" t="s">
        <v>42</v>
      </c>
      <c r="N47" s="28"/>
    </row>
    <row r="48" spans="1:16">
      <c r="B48" s="30" t="s">
        <v>46</v>
      </c>
      <c r="C48" s="30"/>
      <c r="D48" s="30"/>
      <c r="E48" s="31"/>
      <c r="G48" s="25"/>
      <c r="I48" s="30"/>
      <c r="J48" s="30"/>
      <c r="M48" s="32" t="s">
        <v>35</v>
      </c>
      <c r="N48" s="30"/>
    </row>
    <row r="49" spans="1:4">
      <c r="A49" s="25"/>
      <c r="B49" s="25"/>
      <c r="C49" s="25"/>
      <c r="D49" s="25"/>
    </row>
  </sheetData>
  <mergeCells count="64">
    <mergeCell ref="B41:D41"/>
    <mergeCell ref="B42:D42"/>
    <mergeCell ref="B43:D43"/>
    <mergeCell ref="A24:B24"/>
    <mergeCell ref="C24:E24"/>
    <mergeCell ref="A38:P38"/>
    <mergeCell ref="A34:P34"/>
    <mergeCell ref="A35:P35"/>
    <mergeCell ref="A36:P36"/>
    <mergeCell ref="A37:P37"/>
    <mergeCell ref="A32:P32"/>
    <mergeCell ref="A33:P33"/>
    <mergeCell ref="A27:P27"/>
    <mergeCell ref="A28:P28"/>
    <mergeCell ref="A29:P30"/>
    <mergeCell ref="A31:P31"/>
    <mergeCell ref="F24:G24"/>
    <mergeCell ref="A22:P22"/>
    <mergeCell ref="N24:O24"/>
    <mergeCell ref="F25:G25"/>
    <mergeCell ref="F26:G26"/>
    <mergeCell ref="C25:E25"/>
    <mergeCell ref="C26:E26"/>
    <mergeCell ref="A25:B25"/>
    <mergeCell ref="A26:B26"/>
    <mergeCell ref="H25:I25"/>
    <mergeCell ref="J25:K25"/>
    <mergeCell ref="J26:K26"/>
    <mergeCell ref="L24:M24"/>
    <mergeCell ref="H24:I24"/>
    <mergeCell ref="J24:K24"/>
    <mergeCell ref="H26:I26"/>
    <mergeCell ref="N26:O26"/>
    <mergeCell ref="N25:O25"/>
    <mergeCell ref="L26:M26"/>
    <mergeCell ref="L25:M25"/>
    <mergeCell ref="A10:P11"/>
    <mergeCell ref="I19:L19"/>
    <mergeCell ref="F23:I23"/>
    <mergeCell ref="J23:M23"/>
    <mergeCell ref="N23:P23"/>
    <mergeCell ref="A19:D19"/>
    <mergeCell ref="E19:H19"/>
    <mergeCell ref="M19:P19"/>
    <mergeCell ref="I20:L20"/>
    <mergeCell ref="M20:P20"/>
    <mergeCell ref="A13:P13"/>
    <mergeCell ref="A14:P14"/>
    <mergeCell ref="A5:P5"/>
    <mergeCell ref="A4:P4"/>
    <mergeCell ref="A6:P6"/>
    <mergeCell ref="A1:P1"/>
    <mergeCell ref="A2:P2"/>
    <mergeCell ref="A3:P3"/>
    <mergeCell ref="R21:T21"/>
    <mergeCell ref="A15:P15"/>
    <mergeCell ref="A16:P16"/>
    <mergeCell ref="A18:P18"/>
    <mergeCell ref="A7:P7"/>
    <mergeCell ref="A8:P8"/>
    <mergeCell ref="A9:P9"/>
    <mergeCell ref="A12:P12"/>
    <mergeCell ref="A20:D20"/>
    <mergeCell ref="E20:H20"/>
  </mergeCells>
  <printOptions horizontalCentered="1"/>
  <pageMargins left="0.3" right="0.3" top="0.3" bottom="0.3" header="0.31496062992126" footer="0.31496062992126"/>
  <pageSetup scale="58" fitToHeight="2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</vt:lpstr>
      <vt:lpstr>'3er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Erick Gustavo Sanchez Montero</cp:lastModifiedBy>
  <cp:lastPrinted>2025-10-15T18:28:55Z</cp:lastPrinted>
  <dcterms:created xsi:type="dcterms:W3CDTF">2024-01-17T17:29:24Z</dcterms:created>
  <dcterms:modified xsi:type="dcterms:W3CDTF">2025-10-15T18:30:06Z</dcterms:modified>
</cp:coreProperties>
</file>