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imy\Documents\"/>
    </mc:Choice>
  </mc:AlternateContent>
  <xr:revisionPtr revIDLastSave="0" documentId="8_{A9A78F14-A598-4911-9704-E06F41112EB2}" xr6:coauthVersionLast="47" xr6:coauthVersionMax="47" xr10:uidLastSave="{00000000-0000-0000-0000-000000000000}"/>
  <bookViews>
    <workbookView xWindow="-120" yWindow="-120" windowWidth="12240" windowHeight="18840"/>
  </bookViews>
  <sheets>
    <sheet name="JUNIO 2022" sheetId="1" r:id="rId1"/>
  </sheets>
  <definedNames>
    <definedName name="_xlnm.Print_Area" localSheetId="0">'JUNIO 2022'!$B$1:$J$193</definedName>
    <definedName name="_xlnm.Print_Titles" localSheetId="0">'JUNIO 2022'!$1:$15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1" i="1" l="1"/>
  <c r="I174" i="1"/>
  <c r="I172" i="1"/>
  <c r="H169" i="1"/>
  <c r="I169" i="1"/>
  <c r="F169" i="1"/>
  <c r="H165" i="1"/>
  <c r="F165" i="1"/>
  <c r="I157" i="1"/>
  <c r="I150" i="1"/>
  <c r="I149" i="1"/>
  <c r="I151" i="1"/>
  <c r="I152" i="1"/>
  <c r="I153" i="1"/>
  <c r="I139" i="1"/>
  <c r="I137" i="1"/>
  <c r="I136" i="1"/>
  <c r="I135" i="1"/>
  <c r="I134" i="1"/>
  <c r="I133" i="1"/>
  <c r="I131" i="1"/>
  <c r="I127" i="1"/>
  <c r="I126" i="1"/>
  <c r="I115" i="1"/>
  <c r="I111" i="1"/>
  <c r="I108" i="1"/>
  <c r="I106" i="1"/>
  <c r="I103" i="1"/>
  <c r="I102" i="1"/>
  <c r="I101" i="1"/>
  <c r="I100" i="1"/>
  <c r="I98" i="1"/>
  <c r="I96" i="1"/>
  <c r="I94" i="1"/>
  <c r="I92" i="1"/>
  <c r="I90" i="1"/>
  <c r="I89" i="1"/>
  <c r="I74" i="1"/>
  <c r="I73" i="1"/>
  <c r="I72" i="1"/>
  <c r="I65" i="1"/>
  <c r="I63" i="1"/>
  <c r="I61" i="1"/>
  <c r="I59" i="1"/>
  <c r="I57" i="1"/>
  <c r="I47" i="1"/>
  <c r="I45" i="1"/>
  <c r="I43" i="1"/>
  <c r="I40" i="1"/>
  <c r="I38" i="1"/>
  <c r="I36" i="1"/>
  <c r="I32" i="1"/>
  <c r="I30" i="1"/>
  <c r="I29" i="1"/>
  <c r="I28" i="1"/>
  <c r="H17" i="1"/>
  <c r="I17" i="1"/>
  <c r="I55" i="1"/>
  <c r="I51" i="1"/>
  <c r="I49" i="1"/>
  <c r="I41" i="1"/>
  <c r="I34" i="1"/>
  <c r="I27" i="1"/>
  <c r="I25" i="1"/>
  <c r="I23" i="1"/>
  <c r="I21" i="1"/>
  <c r="I19" i="1"/>
  <c r="I176" i="1"/>
  <c r="I171" i="1"/>
  <c r="I167" i="1"/>
  <c r="I163" i="1"/>
  <c r="I155" i="1"/>
  <c r="I143" i="1"/>
  <c r="I132" i="1"/>
  <c r="I129" i="1"/>
  <c r="I125" i="1"/>
  <c r="I116" i="1"/>
  <c r="I86" i="1"/>
  <c r="I84" i="1"/>
  <c r="I82" i="1"/>
  <c r="I80" i="1"/>
  <c r="I178" i="1"/>
  <c r="I159" i="1"/>
  <c r="I147" i="1"/>
  <c r="I145" i="1"/>
  <c r="I141" i="1"/>
  <c r="I123" i="1"/>
  <c r="I53" i="1"/>
  <c r="I67" i="1"/>
  <c r="I69" i="1"/>
  <c r="I71" i="1"/>
  <c r="I76" i="1"/>
  <c r="I78" i="1"/>
  <c r="I88" i="1"/>
  <c r="I105" i="1"/>
  <c r="I110" i="1"/>
  <c r="I113" i="1"/>
  <c r="I117" i="1"/>
  <c r="I119" i="1"/>
  <c r="I121" i="1"/>
  <c r="F182" i="1"/>
  <c r="H182" i="1"/>
  <c r="I165" i="1"/>
  <c r="I182" i="1"/>
</calcChain>
</file>

<file path=xl/sharedStrings.xml><?xml version="1.0" encoding="utf-8"?>
<sst xmlns="http://schemas.openxmlformats.org/spreadsheetml/2006/main" count="402" uniqueCount="185">
  <si>
    <t>CONCEPTO</t>
  </si>
  <si>
    <t>PUBLICIDAD</t>
  </si>
  <si>
    <t>COMBUSTIBLES</t>
  </si>
  <si>
    <t xml:space="preserve">PUBLICIDAD </t>
  </si>
  <si>
    <t>TOTAL</t>
  </si>
  <si>
    <t>ALIMENTOS Y BEBIDAS PARA PERSONAS</t>
  </si>
  <si>
    <t>EVENTOS GENERALES</t>
  </si>
  <si>
    <t>Lic. Cristóbal A. Febriel R.</t>
  </si>
  <si>
    <t>Encargado División de Contabilidad</t>
  </si>
  <si>
    <t>Director Administrativo Financiero</t>
  </si>
  <si>
    <t>Director Ejecutivo</t>
  </si>
  <si>
    <t>Lic. Víctor José Peralta Caba</t>
  </si>
  <si>
    <t>Ing. Iván José Hernández Guzmán</t>
  </si>
  <si>
    <t>B1500000012</t>
  </si>
  <si>
    <t>FLETE</t>
  </si>
  <si>
    <t>L &amp; D TRANSPORTE, S. R. L.</t>
  </si>
  <si>
    <t>FECHA FIN FACTURA</t>
  </si>
  <si>
    <t>MONTO PAGADO</t>
  </si>
  <si>
    <t>MONTO PENDIENTE</t>
  </si>
  <si>
    <t>ESTADO</t>
  </si>
  <si>
    <t>ENERGIA ELECTRICA</t>
  </si>
  <si>
    <t>PROVEEDOR</t>
  </si>
  <si>
    <t>NO. FACTURA (NCF)</t>
  </si>
  <si>
    <t>FECHA FACTURA</t>
  </si>
  <si>
    <t>MONTO</t>
  </si>
  <si>
    <t>RELACION DE PAGOS A PROVEEDORES</t>
  </si>
  <si>
    <t>COMPLETO</t>
  </si>
  <si>
    <t>CLAMAR DOMINICANA, S. R. L.</t>
  </si>
  <si>
    <t>B1500000113</t>
  </si>
  <si>
    <t>FLETES</t>
  </si>
  <si>
    <t>EDESUR</t>
  </si>
  <si>
    <t>B1500000006</t>
  </si>
  <si>
    <t xml:space="preserve">FS COMPANY XPRESS, S. R. L.              </t>
  </si>
  <si>
    <t xml:space="preserve">HIPERCENTRO DE DIST. ABMA, SRL           </t>
  </si>
  <si>
    <t>B1500000373</t>
  </si>
  <si>
    <t>PUBLICIDAD Y PROMOCION</t>
  </si>
  <si>
    <t>SERVICIOS DE COMUNICACION</t>
  </si>
  <si>
    <t>RECOGIDA BASURA</t>
  </si>
  <si>
    <t>B1500000023</t>
  </si>
  <si>
    <t>CLARO / COMPAÑíA DOMINICANA DE TELEFONOS</t>
  </si>
  <si>
    <t>B1500000002</t>
  </si>
  <si>
    <t>B1500000003</t>
  </si>
  <si>
    <t>ALIMENTOS PARA PERSONAS</t>
  </si>
  <si>
    <t>EDITORA EL NUEVO DIARIO</t>
  </si>
  <si>
    <t>B1500000131</t>
  </si>
  <si>
    <t>B1500000011</t>
  </si>
  <si>
    <t xml:space="preserve">GLOBAL SOCIAL MEDIA GROUP GSMG SRL       </t>
  </si>
  <si>
    <t>B1500000260</t>
  </si>
  <si>
    <t>B1500000386</t>
  </si>
  <si>
    <t>B1500000001</t>
  </si>
  <si>
    <t xml:space="preserve">MARIA ALTAGRACIA TORRES FLORES           </t>
  </si>
  <si>
    <t>B1500000017</t>
  </si>
  <si>
    <t>B1500000018</t>
  </si>
  <si>
    <t>B1500000021</t>
  </si>
  <si>
    <t xml:space="preserve">SURTICOM SRL                             </t>
  </si>
  <si>
    <t xml:space="preserve">VICTOR JOSE MAÑANA ADAMES                </t>
  </si>
  <si>
    <t>B1500000024</t>
  </si>
  <si>
    <t>EDEESTE</t>
  </si>
  <si>
    <t xml:space="preserve">CORPUS MONTERO VALDEZ                    </t>
  </si>
  <si>
    <t xml:space="preserve">DISTRIBUIDORA INSTANTAMIC, S.R.L.        </t>
  </si>
  <si>
    <t>B1500000121</t>
  </si>
  <si>
    <t>HUMANO SEGUROS, S. A.</t>
  </si>
  <si>
    <t>SEGURO MEDICO</t>
  </si>
  <si>
    <t xml:space="preserve">ONE RAPID SERVICES SRL                   </t>
  </si>
  <si>
    <t xml:space="preserve">RUTA GANADERA SRL                        </t>
  </si>
  <si>
    <t>B1500000370</t>
  </si>
  <si>
    <t xml:space="preserve">SDM GROUP SRL                            </t>
  </si>
  <si>
    <t>B1500000105</t>
  </si>
  <si>
    <t xml:space="preserve">ARTICULANDO RD SRL                       </t>
  </si>
  <si>
    <t xml:space="preserve">BOLIVAR AUGUSTO MOREL ALMONTE            </t>
  </si>
  <si>
    <t xml:space="preserve">CAPITAL DIESEL SRL                       </t>
  </si>
  <si>
    <t>B1500000154</t>
  </si>
  <si>
    <t>COOPSEMATEC</t>
  </si>
  <si>
    <t xml:space="preserve">INVERSIONES SANTIN SRL                   </t>
  </si>
  <si>
    <t>B1500000101</t>
  </si>
  <si>
    <t>B1500000103</t>
  </si>
  <si>
    <t>B1500000020</t>
  </si>
  <si>
    <t>B1500000184</t>
  </si>
  <si>
    <t>B1500000185</t>
  </si>
  <si>
    <t>B1500000025</t>
  </si>
  <si>
    <t>B1500000166</t>
  </si>
  <si>
    <t>B1500000153</t>
  </si>
  <si>
    <t>B1500000157</t>
  </si>
  <si>
    <t>B1500000155</t>
  </si>
  <si>
    <t>B1500000019</t>
  </si>
  <si>
    <t xml:space="preserve">MERCANTIL VARRICA SRL                    </t>
  </si>
  <si>
    <t xml:space="preserve">TRIM INVESTMENT SRL                      </t>
  </si>
  <si>
    <t>CAPTIVA PRINT, S. R. L.</t>
  </si>
  <si>
    <t>MATERIALES Y UTILES DE OFICINA</t>
  </si>
  <si>
    <t>B1500000118</t>
  </si>
  <si>
    <t>AYUNTAMIENTO SANTO DOMINGO SANTIAGO</t>
  </si>
  <si>
    <t>B1500000316</t>
  </si>
  <si>
    <t>B1500000156</t>
  </si>
  <si>
    <t>EDEESTE DOMINICANA, S. A.</t>
  </si>
  <si>
    <t xml:space="preserve">FEROX SOLUTIONS SRL                      </t>
  </si>
  <si>
    <t>B1500000263</t>
  </si>
  <si>
    <t>B1500001297</t>
  </si>
  <si>
    <t>PANADERIA Y REPOSTERIA LA FE DE JESUS SRL</t>
  </si>
  <si>
    <t>EFICIENCIA COMUNICACIONAL CPR, S. R. L.</t>
  </si>
  <si>
    <t>GRUPO MARKETING, S. R. L.</t>
  </si>
  <si>
    <t>OTROS ALQUILERES</t>
  </si>
  <si>
    <t>DEL 1 AL 30 DE JUNIO DE 2022</t>
  </si>
  <si>
    <t>B1500000528</t>
  </si>
  <si>
    <t xml:space="preserve">BEST SUPPLY SRL                          </t>
  </si>
  <si>
    <t>B1500000119</t>
  </si>
  <si>
    <t>B1500170361</t>
  </si>
  <si>
    <t>B1500170362</t>
  </si>
  <si>
    <t>B1500170363</t>
  </si>
  <si>
    <t>B1500000022</t>
  </si>
  <si>
    <t>B15000000039</t>
  </si>
  <si>
    <t>B15000000040</t>
  </si>
  <si>
    <t>B15000000041</t>
  </si>
  <si>
    <t>B1500202505</t>
  </si>
  <si>
    <t>B1500203193</t>
  </si>
  <si>
    <t>B1500205719</t>
  </si>
  <si>
    <t>B1500205777</t>
  </si>
  <si>
    <t>B1500003948</t>
  </si>
  <si>
    <t>B1500000473</t>
  </si>
  <si>
    <t>B1500000800</t>
  </si>
  <si>
    <t>GTB RADIODIFUSORES, S. R. L.</t>
  </si>
  <si>
    <t>B1500000369</t>
  </si>
  <si>
    <t>B1500000100</t>
  </si>
  <si>
    <t>PREMIUN TECH, S. R. L.</t>
  </si>
  <si>
    <t>B1500000228</t>
  </si>
  <si>
    <t>B1500000229</t>
  </si>
  <si>
    <t>B1500000230</t>
  </si>
  <si>
    <t xml:space="preserve">SKETCHPROM SRL                           </t>
  </si>
  <si>
    <t>UNIFORME PARA PERSONAL</t>
  </si>
  <si>
    <t xml:space="preserve">SOLUCIONES 365 SRL                       </t>
  </si>
  <si>
    <t>B1500147561</t>
  </si>
  <si>
    <t xml:space="preserve">V ENERGY SA                              </t>
  </si>
  <si>
    <t>B1500000996</t>
  </si>
  <si>
    <t xml:space="preserve">MULTICOMPUTOS SRL                        </t>
  </si>
  <si>
    <t>MOBILIARIO Y EQUIPO DE OFICINA</t>
  </si>
  <si>
    <t>SEGURO DE VIDA</t>
  </si>
  <si>
    <t>PRODUCCIONES COCOY</t>
  </si>
  <si>
    <t>MINISTERIO DE AGRICULTURA</t>
  </si>
  <si>
    <t>B1500001015</t>
  </si>
  <si>
    <t>PANIFICADORA MACIEL</t>
  </si>
  <si>
    <t>RADIO CADENA COMERCIAL</t>
  </si>
  <si>
    <t>B1500001145</t>
  </si>
  <si>
    <t>B1500003538</t>
  </si>
  <si>
    <t>B1500000301</t>
  </si>
  <si>
    <t>B1500001008</t>
  </si>
  <si>
    <t>B1500023735</t>
  </si>
  <si>
    <t>SEGUROS BANRESERVA, S. A.</t>
  </si>
  <si>
    <t>B1500035209</t>
  </si>
  <si>
    <t>B1500207580</t>
  </si>
  <si>
    <t>B1500207957</t>
  </si>
  <si>
    <t>B1500208118</t>
  </si>
  <si>
    <t>B1500210622</t>
  </si>
  <si>
    <t>SEGURO NACIONAL DE SALUD</t>
  </si>
  <si>
    <t>B1500006363</t>
  </si>
  <si>
    <t>B1500000333</t>
  </si>
  <si>
    <t>SEGUROS BANRESERVAS, S. A.</t>
  </si>
  <si>
    <t>B1500035199</t>
  </si>
  <si>
    <t>EDENORTE</t>
  </si>
  <si>
    <t>B1500285337</t>
  </si>
  <si>
    <t>B1500285428</t>
  </si>
  <si>
    <t>B1500285431</t>
  </si>
  <si>
    <t>B1500295159</t>
  </si>
  <si>
    <t>B1500295718</t>
  </si>
  <si>
    <t>B1500295820</t>
  </si>
  <si>
    <t>B1500296594</t>
  </si>
  <si>
    <t>B1500297778</t>
  </si>
  <si>
    <t>B1500297982</t>
  </si>
  <si>
    <t>B1500298495</t>
  </si>
  <si>
    <t>MACEBOLD, S. R. L.</t>
  </si>
  <si>
    <t>B1500000195</t>
  </si>
  <si>
    <t>ONE RAPID SERVICES, S. R. L.</t>
  </si>
  <si>
    <t>FLETE Y ACARREOS</t>
  </si>
  <si>
    <t>B1500001298</t>
  </si>
  <si>
    <t>HIPERCENTRO DE DISTRIBUCION ABMA, SRL</t>
  </si>
  <si>
    <t>PLAZA LAMA, S. A.</t>
  </si>
  <si>
    <t>B1500023658</t>
  </si>
  <si>
    <t>DISTRIBUIDORA INSTANTAMIC, S. R. L.</t>
  </si>
  <si>
    <t>ZAGLUL AGUIRREURRETA, S. R. L.</t>
  </si>
  <si>
    <t>B1500009708</t>
  </si>
  <si>
    <t>RISSEGA GROUP, S. R. L.</t>
  </si>
  <si>
    <t>SDM GROUP, S. R. L.</t>
  </si>
  <si>
    <t>B1500000375</t>
  </si>
  <si>
    <t>FS COMPANY XPRESS, S. R. L.</t>
  </si>
  <si>
    <t>COMERCIALIZADORA BLUECROSS, S. R. L.</t>
  </si>
  <si>
    <t>B1500000158</t>
  </si>
  <si>
    <t>B1500000371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</si>
</sst>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71" formatCode="_(* #,##0.00_);_(* \(#,##0.00\);_(* &quot;-&quot;??_);_(@_)"/>
    <numFmt numFmtId="179" formatCode="dd/mm/yyyy;@"/>
    <numFmt numFmtId="180" formatCode="d/mm/yyyy;@"/>
    <numFmt numFmtId="181" formatCode="0##############"/>
    <numFmt numFmtId="201" formatCode="0_);\(0\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u/>
      <sz val="9"/>
      <name val="Arru"/>
    </font>
    <font>
      <b/>
      <u/>
      <sz val="9"/>
      <name val="Arial"/>
      <family val="2"/>
    </font>
    <font>
      <b/>
      <u/>
      <sz val="10"/>
      <name val="Arru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ahoma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0">
    <xf numFmtId="0" fontId="0" fillId="0" borderId="0"/>
    <xf numFmtId="171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93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81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80" fontId="2" fillId="0" borderId="1" xfId="0" applyNumberFormat="1" applyFont="1" applyFill="1" applyBorder="1" applyAlignment="1">
      <alignment horizontal="left" wrapText="1"/>
    </xf>
    <xf numFmtId="181" fontId="1" fillId="0" borderId="1" xfId="0" applyNumberFormat="1" applyFont="1" applyFill="1" applyBorder="1" applyAlignment="1">
      <alignment horizontal="center"/>
    </xf>
    <xf numFmtId="179" fontId="1" fillId="0" borderId="1" xfId="0" applyNumberFormat="1" applyFont="1" applyFill="1" applyBorder="1" applyAlignment="1">
      <alignment horizontal="center"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0" fontId="10" fillId="0" borderId="0" xfId="1" applyNumberFormat="1" applyFont="1"/>
    <xf numFmtId="40" fontId="13" fillId="0" borderId="0" xfId="0" applyNumberFormat="1" applyFont="1" applyAlignment="1">
      <alignment horizontal="center" vertical="center"/>
    </xf>
    <xf numFmtId="40" fontId="12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0" fontId="11" fillId="0" borderId="2" xfId="0" applyNumberFormat="1" applyFont="1" applyBorder="1"/>
    <xf numFmtId="40" fontId="14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12" fillId="3" borderId="4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40" fontId="8" fillId="0" borderId="1" xfId="113" applyNumberFormat="1" applyBorder="1"/>
    <xf numFmtId="0" fontId="0" fillId="0" borderId="0" xfId="0"/>
    <xf numFmtId="40" fontId="0" fillId="0" borderId="0" xfId="0" applyNumberFormat="1"/>
    <xf numFmtId="40" fontId="14" fillId="0" borderId="0" xfId="0" applyNumberFormat="1" applyFont="1"/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9" fontId="12" fillId="3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Border="1"/>
    <xf numFmtId="0" fontId="8" fillId="0" borderId="1" xfId="29" applyBorder="1"/>
    <xf numFmtId="179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80" fontId="2" fillId="0" borderId="5" xfId="0" applyNumberFormat="1" applyFont="1" applyFill="1" applyBorder="1" applyAlignment="1">
      <alignment horizontal="left" wrapText="1"/>
    </xf>
    <xf numFmtId="40" fontId="2" fillId="0" borderId="5" xfId="0" applyNumberFormat="1" applyFont="1" applyFill="1" applyBorder="1" applyAlignment="1">
      <alignment horizontal="right" wrapText="1"/>
    </xf>
    <xf numFmtId="0" fontId="8" fillId="0" borderId="1" xfId="30" applyBorder="1"/>
    <xf numFmtId="0" fontId="0" fillId="0" borderId="0" xfId="0"/>
    <xf numFmtId="40" fontId="0" fillId="0" borderId="0" xfId="0" applyNumberFormat="1"/>
    <xf numFmtId="0" fontId="3" fillId="0" borderId="0" xfId="149" applyFont="1" applyFill="1" applyAlignment="1"/>
    <xf numFmtId="0" fontId="0" fillId="0" borderId="0" xfId="0"/>
    <xf numFmtId="40" fontId="0" fillId="0" borderId="1" xfId="0" applyNumberFormat="1" applyBorder="1" applyAlignment="1">
      <alignment horizontal="center"/>
    </xf>
    <xf numFmtId="0" fontId="16" fillId="0" borderId="0" xfId="149" applyFont="1" applyFill="1" applyAlignment="1"/>
    <xf numFmtId="0" fontId="3" fillId="0" borderId="0" xfId="149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201" fontId="10" fillId="0" borderId="1" xfId="1" applyNumberFormat="1" applyFont="1" applyFill="1" applyBorder="1" applyAlignment="1">
      <alignment horizontal="center"/>
    </xf>
    <xf numFmtId="171" fontId="10" fillId="0" borderId="1" xfId="1" applyFont="1" applyFill="1" applyBorder="1" applyAlignment="1">
      <alignment horizontal="left"/>
    </xf>
    <xf numFmtId="0" fontId="7" fillId="0" borderId="0" xfId="149" applyFont="1" applyFill="1" applyAlignment="1">
      <alignment horizontal="center"/>
    </xf>
    <xf numFmtId="179" fontId="10" fillId="0" borderId="0" xfId="0" applyNumberFormat="1" applyFont="1" applyAlignment="1">
      <alignment horizontal="center"/>
    </xf>
    <xf numFmtId="179" fontId="13" fillId="0" borderId="0" xfId="0" applyNumberFormat="1" applyFont="1" applyAlignment="1">
      <alignment horizontal="center" vertical="center"/>
    </xf>
    <xf numFmtId="179" fontId="10" fillId="2" borderId="1" xfId="0" applyNumberFormat="1" applyFont="1" applyFill="1" applyBorder="1" applyAlignment="1">
      <alignment horizontal="center"/>
    </xf>
    <xf numFmtId="179" fontId="9" fillId="0" borderId="0" xfId="0" applyNumberFormat="1" applyFont="1" applyAlignment="1">
      <alignment horizontal="center"/>
    </xf>
    <xf numFmtId="179" fontId="3" fillId="0" borderId="0" xfId="149" applyNumberFormat="1" applyFont="1" applyFill="1" applyAlignment="1"/>
    <xf numFmtId="40" fontId="11" fillId="0" borderId="0" xfId="0" applyNumberFormat="1" applyFont="1" applyBorder="1"/>
    <xf numFmtId="0" fontId="10" fillId="0" borderId="1" xfId="0" applyFont="1" applyFill="1" applyBorder="1" applyAlignment="1"/>
    <xf numFmtId="0" fontId="11" fillId="0" borderId="0" xfId="0" applyFont="1" applyFill="1" applyAlignment="1">
      <alignment horizontal="center"/>
    </xf>
    <xf numFmtId="40" fontId="0" fillId="0" borderId="3" xfId="0" applyNumberFormat="1" applyBorder="1"/>
    <xf numFmtId="0" fontId="8" fillId="0" borderId="0" xfId="29"/>
    <xf numFmtId="179" fontId="2" fillId="0" borderId="1" xfId="0" applyNumberFormat="1" applyFont="1" applyFill="1" applyBorder="1" applyAlignment="1">
      <alignment horizontal="center"/>
    </xf>
    <xf numFmtId="179" fontId="1" fillId="0" borderId="1" xfId="0" applyNumberFormat="1" applyFont="1" applyFill="1" applyBorder="1" applyAlignment="1">
      <alignment horizontal="center"/>
    </xf>
    <xf numFmtId="17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0" fontId="1" fillId="0" borderId="1" xfId="0" applyNumberFormat="1" applyFont="1" applyFill="1" applyBorder="1" applyAlignment="1"/>
    <xf numFmtId="4" fontId="14" fillId="0" borderId="1" xfId="0" applyNumberFormat="1" applyFont="1" applyBorder="1" applyAlignment="1">
      <alignment horizontal="right"/>
    </xf>
    <xf numFmtId="179" fontId="0" fillId="0" borderId="1" xfId="0" applyNumberFormat="1" applyBorder="1" applyAlignment="1">
      <alignment horizontal="center"/>
    </xf>
    <xf numFmtId="179" fontId="0" fillId="0" borderId="1" xfId="0" applyNumberFormat="1" applyFill="1" applyBorder="1" applyAlignment="1">
      <alignment horizontal="center"/>
    </xf>
    <xf numFmtId="17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0" fontId="10" fillId="0" borderId="1" xfId="0" applyNumberFormat="1" applyFont="1" applyBorder="1"/>
    <xf numFmtId="0" fontId="0" fillId="0" borderId="0" xfId="0" applyFill="1" applyBorder="1"/>
    <xf numFmtId="0" fontId="8" fillId="0" borderId="1" xfId="29" applyFont="1" applyBorder="1"/>
    <xf numFmtId="0" fontId="8" fillId="0" borderId="1" xfId="30" applyFont="1" applyBorder="1"/>
    <xf numFmtId="0" fontId="8" fillId="0" borderId="1" xfId="29" applyFont="1" applyBorder="1"/>
    <xf numFmtId="0" fontId="8" fillId="0" borderId="1" xfId="29" applyFont="1" applyBorder="1"/>
    <xf numFmtId="0" fontId="11" fillId="0" borderId="0" xfId="0" applyFont="1" applyAlignment="1">
      <alignment horizontal="center" vertical="center"/>
    </xf>
    <xf numFmtId="0" fontId="6" fillId="0" borderId="0" xfId="149" applyFont="1" applyFill="1" applyBorder="1" applyAlignment="1">
      <alignment horizontal="center"/>
    </xf>
    <xf numFmtId="0" fontId="3" fillId="0" borderId="0" xfId="149" applyFont="1" applyFill="1" applyAlignment="1">
      <alignment horizontal="center"/>
    </xf>
    <xf numFmtId="0" fontId="16" fillId="0" borderId="0" xfId="149" applyFont="1" applyFill="1" applyAlignment="1">
      <alignment horizontal="center"/>
    </xf>
    <xf numFmtId="0" fontId="5" fillId="0" borderId="0" xfId="149" applyFont="1" applyFill="1" applyAlignment="1">
      <alignment horizontal="center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37621" name="Picture 10">
          <a:extLst>
            <a:ext uri="{FF2B5EF4-FFF2-40B4-BE49-F238E27FC236}">
              <a16:creationId xmlns:a16="http://schemas.microsoft.com/office/drawing/2014/main" id="{F9492FC2-26F3-FF89-CBA7-9A9796804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0</xdr:row>
      <xdr:rowOff>47625</xdr:rowOff>
    </xdr:from>
    <xdr:to>
      <xdr:col>9</xdr:col>
      <xdr:colOff>571500</xdr:colOff>
      <xdr:row>9</xdr:row>
      <xdr:rowOff>152400</xdr:rowOff>
    </xdr:to>
    <xdr:pic>
      <xdr:nvPicPr>
        <xdr:cNvPr id="37622" name="Imagen 1">
          <a:extLst>
            <a:ext uri="{FF2B5EF4-FFF2-40B4-BE49-F238E27FC236}">
              <a16:creationId xmlns:a16="http://schemas.microsoft.com/office/drawing/2014/main" id="{DCFF2706-5930-F62D-9407-4108BD9BF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625"/>
          <a:ext cx="1228725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K193"/>
  <sheetViews>
    <sheetView tabSelected="1" zoomScaleNormal="100" workbookViewId="0">
      <selection activeCell="B11" sqref="B11:J11"/>
    </sheetView>
  </sheetViews>
  <sheetFormatPr baseColWidth="10" defaultColWidth="9.140625" defaultRowHeight="15"/>
  <cols>
    <col min="1" max="1" width="7.5703125" customWidth="1"/>
    <col min="2" max="2" width="43" style="54" customWidth="1"/>
    <col min="3" max="3" width="35" style="24" bestFit="1" customWidth="1"/>
    <col min="4" max="4" width="20" style="24" bestFit="1" customWidth="1"/>
    <col min="5" max="5" width="10.7109375" style="60" bestFit="1" customWidth="1"/>
    <col min="6" max="6" width="19.85546875" style="16" bestFit="1" customWidth="1"/>
    <col min="7" max="7" width="15" style="1" customWidth="1"/>
    <col min="8" max="8" width="18.140625" style="34" bestFit="1" customWidth="1"/>
    <col min="9" max="9" width="15.5703125" customWidth="1"/>
    <col min="10" max="10" width="10.7109375" bestFit="1" customWidth="1"/>
    <col min="13" max="13" width="47" bestFit="1" customWidth="1"/>
    <col min="15" max="15" width="13.42578125" bestFit="1" customWidth="1"/>
  </cols>
  <sheetData>
    <row r="2" spans="2:10">
      <c r="B2" s="55"/>
      <c r="C2" s="21"/>
      <c r="D2" s="21"/>
      <c r="F2" s="17"/>
    </row>
    <row r="3" spans="2:10">
      <c r="B3" s="55"/>
      <c r="C3" s="21"/>
      <c r="D3" s="21"/>
      <c r="F3" s="17"/>
    </row>
    <row r="4" spans="2:10">
      <c r="B4" s="55"/>
      <c r="C4" s="22"/>
      <c r="D4" s="22"/>
      <c r="F4" s="17"/>
    </row>
    <row r="5" spans="2:10">
      <c r="B5" s="55"/>
      <c r="C5" s="22"/>
      <c r="D5" s="22"/>
      <c r="F5" s="17"/>
    </row>
    <row r="6" spans="2:10" s="33" customFormat="1">
      <c r="B6" s="55"/>
      <c r="C6" s="22"/>
      <c r="D6" s="22"/>
      <c r="E6" s="60"/>
      <c r="F6" s="17"/>
      <c r="G6" s="1"/>
      <c r="H6" s="34"/>
    </row>
    <row r="7" spans="2:10" s="33" customFormat="1">
      <c r="B7" s="55"/>
      <c r="C7" s="22"/>
      <c r="D7" s="22"/>
      <c r="E7" s="60"/>
      <c r="F7" s="17"/>
      <c r="G7" s="1"/>
      <c r="H7" s="34"/>
    </row>
    <row r="8" spans="2:10" s="33" customFormat="1">
      <c r="B8" s="55"/>
      <c r="C8" s="22"/>
      <c r="D8" s="22"/>
      <c r="E8" s="60"/>
      <c r="F8" s="17"/>
      <c r="G8" s="1"/>
      <c r="H8" s="34"/>
    </row>
    <row r="9" spans="2:10" s="50" customFormat="1">
      <c r="B9" s="55"/>
      <c r="C9" s="22"/>
      <c r="D9" s="22"/>
      <c r="E9" s="60"/>
      <c r="F9" s="17"/>
      <c r="G9" s="1"/>
      <c r="H9" s="48"/>
    </row>
    <row r="10" spans="2:10" s="50" customFormat="1">
      <c r="B10" s="55"/>
      <c r="C10" s="22"/>
      <c r="D10" s="22"/>
      <c r="E10" s="60"/>
      <c r="F10" s="17"/>
      <c r="G10" s="1"/>
      <c r="H10" s="48"/>
    </row>
    <row r="11" spans="2:10" ht="15.75">
      <c r="B11" s="88" t="s">
        <v>25</v>
      </c>
      <c r="C11" s="88"/>
      <c r="D11" s="88"/>
      <c r="E11" s="88"/>
      <c r="F11" s="88"/>
      <c r="G11" s="88"/>
      <c r="H11" s="88"/>
      <c r="I11" s="88"/>
      <c r="J11" s="88"/>
    </row>
    <row r="12" spans="2:10" ht="15.75">
      <c r="B12" s="88" t="s">
        <v>101</v>
      </c>
      <c r="C12" s="88"/>
      <c r="D12" s="88"/>
      <c r="E12" s="88"/>
      <c r="F12" s="88"/>
      <c r="G12" s="88"/>
      <c r="H12" s="88"/>
      <c r="I12" s="88"/>
      <c r="J12" s="88"/>
    </row>
    <row r="13" spans="2:10">
      <c r="B13" s="56"/>
      <c r="C13" s="23"/>
      <c r="D13" s="23"/>
      <c r="E13" s="61"/>
      <c r="F13" s="18"/>
    </row>
    <row r="14" spans="2:10" ht="3.75" customHeight="1"/>
    <row r="15" spans="2:10" s="2" customFormat="1" ht="29.25" customHeight="1">
      <c r="B15" s="4" t="s">
        <v>21</v>
      </c>
      <c r="C15" s="4" t="s">
        <v>0</v>
      </c>
      <c r="D15" s="4" t="s">
        <v>22</v>
      </c>
      <c r="E15" s="39" t="s">
        <v>23</v>
      </c>
      <c r="F15" s="19" t="s">
        <v>24</v>
      </c>
      <c r="G15" s="29" t="s">
        <v>16</v>
      </c>
      <c r="H15" s="19" t="s">
        <v>17</v>
      </c>
      <c r="I15" s="19" t="s">
        <v>18</v>
      </c>
      <c r="J15" s="4" t="s">
        <v>19</v>
      </c>
    </row>
    <row r="16" spans="2:10" s="36" customFormat="1">
      <c r="B16" s="66"/>
      <c r="C16" s="3"/>
      <c r="D16" s="3"/>
      <c r="E16" s="62"/>
      <c r="F16" s="20"/>
      <c r="G16" s="30"/>
      <c r="H16" s="37"/>
    </row>
    <row r="17" spans="1:11" s="47" customFormat="1">
      <c r="A17" s="57"/>
      <c r="B17" s="83" t="s">
        <v>135</v>
      </c>
      <c r="C17" s="12" t="s">
        <v>1</v>
      </c>
      <c r="D17" s="11" t="s">
        <v>31</v>
      </c>
      <c r="E17" s="79">
        <v>44682</v>
      </c>
      <c r="F17" s="15">
        <v>35400</v>
      </c>
      <c r="G17" s="79">
        <v>44682</v>
      </c>
      <c r="H17" s="15">
        <f>+F17</f>
        <v>35400</v>
      </c>
      <c r="I17" s="38">
        <f>+F17-H17</f>
        <v>0</v>
      </c>
      <c r="J17" s="51" t="s">
        <v>26</v>
      </c>
      <c r="K17" s="50"/>
    </row>
    <row r="18" spans="1:11" s="50" customFormat="1">
      <c r="A18" s="57"/>
      <c r="B18" s="7"/>
      <c r="C18" s="12"/>
      <c r="D18" s="11"/>
      <c r="E18" s="79"/>
      <c r="F18" s="15"/>
      <c r="G18" s="79"/>
      <c r="H18" s="15"/>
      <c r="I18" s="38"/>
      <c r="J18" s="51"/>
    </row>
    <row r="19" spans="1:11" s="50" customFormat="1">
      <c r="A19" s="57"/>
      <c r="B19" s="7" t="s">
        <v>86</v>
      </c>
      <c r="C19" s="44" t="s">
        <v>1</v>
      </c>
      <c r="D19" s="43" t="s">
        <v>67</v>
      </c>
      <c r="E19" s="42">
        <v>44693</v>
      </c>
      <c r="F19" s="45">
        <v>163799.93</v>
      </c>
      <c r="G19" s="42">
        <v>44693</v>
      </c>
      <c r="H19" s="45">
        <v>163799.93</v>
      </c>
      <c r="I19" s="38">
        <f>+F19-H19</f>
        <v>0</v>
      </c>
      <c r="J19" s="51" t="s">
        <v>26</v>
      </c>
    </row>
    <row r="20" spans="1:11" s="50" customFormat="1">
      <c r="A20" s="57"/>
      <c r="B20" s="7"/>
      <c r="C20" s="12"/>
      <c r="D20" s="31"/>
      <c r="E20" s="79"/>
      <c r="F20" s="15"/>
      <c r="G20" s="79"/>
      <c r="H20" s="15"/>
      <c r="I20" s="38"/>
      <c r="J20" s="51"/>
    </row>
    <row r="21" spans="1:11" s="50" customFormat="1">
      <c r="A21" s="57"/>
      <c r="B21" s="7" t="s">
        <v>94</v>
      </c>
      <c r="C21" s="12" t="s">
        <v>5</v>
      </c>
      <c r="D21" s="6" t="s">
        <v>80</v>
      </c>
      <c r="E21" s="5">
        <v>44682</v>
      </c>
      <c r="F21" s="77">
        <v>309750</v>
      </c>
      <c r="G21" s="5">
        <v>44682</v>
      </c>
      <c r="H21" s="77">
        <v>309750</v>
      </c>
      <c r="I21" s="38">
        <f>+F21-H21</f>
        <v>0</v>
      </c>
      <c r="J21" s="51" t="s">
        <v>26</v>
      </c>
    </row>
    <row r="22" spans="1:11" s="50" customFormat="1">
      <c r="A22" s="57"/>
      <c r="B22" s="7"/>
      <c r="C22" s="12"/>
      <c r="D22" s="11"/>
      <c r="E22" s="79"/>
      <c r="F22" s="15"/>
      <c r="G22" s="79"/>
      <c r="H22" s="15"/>
      <c r="I22" s="38"/>
      <c r="J22" s="51"/>
    </row>
    <row r="23" spans="1:11" s="50" customFormat="1">
      <c r="A23" s="57"/>
      <c r="B23" s="85" t="s">
        <v>136</v>
      </c>
      <c r="C23" s="12" t="s">
        <v>6</v>
      </c>
      <c r="D23" s="6" t="s">
        <v>137</v>
      </c>
      <c r="E23" s="5">
        <v>44692</v>
      </c>
      <c r="F23" s="15">
        <v>300000</v>
      </c>
      <c r="G23" s="5">
        <v>44692</v>
      </c>
      <c r="H23" s="15">
        <v>300000</v>
      </c>
      <c r="I23" s="38">
        <f>+F23-H23</f>
        <v>0</v>
      </c>
      <c r="J23" s="51" t="s">
        <v>26</v>
      </c>
    </row>
    <row r="24" spans="1:11" s="50" customFormat="1">
      <c r="A24" s="57"/>
      <c r="B24" s="7"/>
      <c r="C24" s="12"/>
      <c r="D24" s="11"/>
      <c r="E24" s="79"/>
      <c r="F24" s="15"/>
      <c r="G24" s="79"/>
      <c r="H24" s="15"/>
      <c r="I24" s="38"/>
      <c r="J24" s="51"/>
    </row>
    <row r="25" spans="1:11" s="50" customFormat="1">
      <c r="A25" s="57"/>
      <c r="B25" s="7" t="s">
        <v>138</v>
      </c>
      <c r="C25" s="12" t="s">
        <v>5</v>
      </c>
      <c r="D25" s="6" t="s">
        <v>44</v>
      </c>
      <c r="E25" s="14">
        <v>44679</v>
      </c>
      <c r="F25" s="15">
        <v>318500</v>
      </c>
      <c r="G25" s="14">
        <v>44679</v>
      </c>
      <c r="H25" s="15">
        <v>318500</v>
      </c>
      <c r="I25" s="38">
        <f>+F25-H25</f>
        <v>0</v>
      </c>
      <c r="J25" s="51" t="s">
        <v>26</v>
      </c>
    </row>
    <row r="26" spans="1:11" s="50" customFormat="1">
      <c r="A26" s="57"/>
      <c r="B26" s="7"/>
      <c r="C26" s="12"/>
      <c r="D26" s="75"/>
      <c r="E26" s="14"/>
      <c r="F26" s="15"/>
      <c r="G26" s="14"/>
      <c r="H26" s="15"/>
      <c r="I26" s="38"/>
      <c r="J26" s="51"/>
    </row>
    <row r="27" spans="1:11" s="50" customFormat="1">
      <c r="A27" s="57"/>
      <c r="B27" s="7" t="s">
        <v>93</v>
      </c>
      <c r="C27" s="12" t="s">
        <v>20</v>
      </c>
      <c r="D27" s="9" t="s">
        <v>112</v>
      </c>
      <c r="E27" s="5">
        <v>44682</v>
      </c>
      <c r="F27" s="15">
        <v>14484.87</v>
      </c>
      <c r="G27" s="5">
        <v>44682</v>
      </c>
      <c r="H27" s="15">
        <v>14484.87</v>
      </c>
      <c r="I27" s="38">
        <f>+F27-H27</f>
        <v>0</v>
      </c>
      <c r="J27" s="51" t="s">
        <v>26</v>
      </c>
    </row>
    <row r="28" spans="1:11" s="50" customFormat="1">
      <c r="A28" s="57"/>
      <c r="B28" s="7" t="s">
        <v>93</v>
      </c>
      <c r="C28" s="12" t="s">
        <v>20</v>
      </c>
      <c r="D28" s="9" t="s">
        <v>113</v>
      </c>
      <c r="E28" s="5">
        <v>44682</v>
      </c>
      <c r="F28" s="15">
        <v>3629.63</v>
      </c>
      <c r="G28" s="5">
        <v>44682</v>
      </c>
      <c r="H28" s="15">
        <v>3629.63</v>
      </c>
      <c r="I28" s="38">
        <f>+F28-H28</f>
        <v>0</v>
      </c>
      <c r="J28" s="51" t="s">
        <v>26</v>
      </c>
    </row>
    <row r="29" spans="1:11" s="50" customFormat="1">
      <c r="A29" s="57"/>
      <c r="B29" s="7" t="s">
        <v>93</v>
      </c>
      <c r="C29" s="12" t="s">
        <v>20</v>
      </c>
      <c r="D29" s="9" t="s">
        <v>114</v>
      </c>
      <c r="E29" s="5">
        <v>44682</v>
      </c>
      <c r="F29" s="15">
        <v>18648.45</v>
      </c>
      <c r="G29" s="5">
        <v>44682</v>
      </c>
      <c r="H29" s="15">
        <v>18648.45</v>
      </c>
      <c r="I29" s="38">
        <f>+F29-H29</f>
        <v>0</v>
      </c>
      <c r="J29" s="51" t="s">
        <v>26</v>
      </c>
    </row>
    <row r="30" spans="1:11" s="50" customFormat="1">
      <c r="A30" s="57"/>
      <c r="B30" s="7" t="s">
        <v>93</v>
      </c>
      <c r="C30" s="12" t="s">
        <v>20</v>
      </c>
      <c r="D30" s="9" t="s">
        <v>115</v>
      </c>
      <c r="E30" s="5">
        <v>44682</v>
      </c>
      <c r="F30" s="15">
        <v>128.19</v>
      </c>
      <c r="G30" s="5">
        <v>44682</v>
      </c>
      <c r="H30" s="15">
        <v>128.19</v>
      </c>
      <c r="I30" s="38">
        <f>+F30-H30</f>
        <v>0</v>
      </c>
      <c r="J30" s="51" t="s">
        <v>26</v>
      </c>
    </row>
    <row r="31" spans="1:11" s="50" customFormat="1">
      <c r="A31" s="57"/>
      <c r="B31" s="7"/>
      <c r="C31" s="12"/>
      <c r="D31" s="75"/>
      <c r="E31" s="79"/>
      <c r="F31" s="15"/>
      <c r="G31" s="79"/>
      <c r="H31" s="15"/>
      <c r="I31" s="38"/>
      <c r="J31" s="51"/>
    </row>
    <row r="32" spans="1:11" s="50" customFormat="1">
      <c r="A32" s="57"/>
      <c r="B32" s="7" t="s">
        <v>73</v>
      </c>
      <c r="C32" s="12" t="s">
        <v>88</v>
      </c>
      <c r="D32" s="10" t="s">
        <v>44</v>
      </c>
      <c r="E32" s="5">
        <v>44686</v>
      </c>
      <c r="F32" s="15">
        <v>79611.41</v>
      </c>
      <c r="G32" s="5">
        <v>44686</v>
      </c>
      <c r="H32" s="15">
        <v>79611.41</v>
      </c>
      <c r="I32" s="38">
        <f>+F32-H32</f>
        <v>0</v>
      </c>
      <c r="J32" s="51" t="s">
        <v>26</v>
      </c>
    </row>
    <row r="33" spans="1:10" s="50" customFormat="1">
      <c r="A33" s="57"/>
      <c r="B33" s="7"/>
      <c r="C33" s="12"/>
      <c r="D33" s="9"/>
      <c r="E33" s="5"/>
      <c r="F33" s="15"/>
      <c r="G33" s="5"/>
      <c r="H33" s="15"/>
      <c r="I33" s="38"/>
      <c r="J33" s="51"/>
    </row>
    <row r="34" spans="1:10" s="50" customFormat="1">
      <c r="A34" s="57"/>
      <c r="B34" s="41" t="s">
        <v>126</v>
      </c>
      <c r="C34" s="12" t="s">
        <v>127</v>
      </c>
      <c r="D34" s="74" t="s">
        <v>48</v>
      </c>
      <c r="E34" s="5">
        <v>44687</v>
      </c>
      <c r="F34" s="15">
        <v>205320</v>
      </c>
      <c r="G34" s="5">
        <v>44687</v>
      </c>
      <c r="H34" s="15">
        <v>205320</v>
      </c>
      <c r="I34" s="38">
        <f>+F35-H35</f>
        <v>0</v>
      </c>
      <c r="J34" s="51" t="s">
        <v>26</v>
      </c>
    </row>
    <row r="35" spans="1:10" s="50" customFormat="1">
      <c r="A35" s="57"/>
      <c r="B35" s="7"/>
      <c r="C35" s="12"/>
      <c r="D35" s="9"/>
      <c r="E35" s="5"/>
      <c r="F35" s="15"/>
      <c r="G35" s="5"/>
      <c r="H35" s="15"/>
    </row>
    <row r="36" spans="1:10" s="50" customFormat="1">
      <c r="A36" s="57"/>
      <c r="B36" s="7" t="s">
        <v>130</v>
      </c>
      <c r="C36" s="44" t="s">
        <v>2</v>
      </c>
      <c r="D36" s="43" t="s">
        <v>129</v>
      </c>
      <c r="E36" s="42">
        <v>44693</v>
      </c>
      <c r="F36" s="45">
        <v>886400</v>
      </c>
      <c r="G36" s="42">
        <v>44693</v>
      </c>
      <c r="H36" s="45">
        <v>886400</v>
      </c>
      <c r="I36" s="38">
        <f>+F36-H36</f>
        <v>0</v>
      </c>
      <c r="J36" s="51" t="s">
        <v>26</v>
      </c>
    </row>
    <row r="37" spans="1:10" s="50" customFormat="1">
      <c r="A37" s="57"/>
      <c r="B37" s="7"/>
      <c r="C37" s="44"/>
      <c r="D37" s="43"/>
      <c r="E37" s="42"/>
      <c r="F37" s="45"/>
      <c r="G37" s="42"/>
      <c r="H37" s="45"/>
      <c r="I37" s="38"/>
      <c r="J37" s="51"/>
    </row>
    <row r="38" spans="1:10" s="50" customFormat="1">
      <c r="A38" s="57"/>
      <c r="B38" s="7" t="s">
        <v>70</v>
      </c>
      <c r="C38" s="12" t="s">
        <v>2</v>
      </c>
      <c r="D38" s="10" t="s">
        <v>91</v>
      </c>
      <c r="E38" s="71">
        <v>44679</v>
      </c>
      <c r="F38" s="15">
        <v>886400</v>
      </c>
      <c r="G38" s="71">
        <v>44679</v>
      </c>
      <c r="H38" s="15">
        <v>886400</v>
      </c>
      <c r="I38" s="38">
        <f>+F38-H38</f>
        <v>0</v>
      </c>
      <c r="J38" s="51" t="s">
        <v>26</v>
      </c>
    </row>
    <row r="39" spans="1:10" s="50" customFormat="1">
      <c r="A39" s="57"/>
      <c r="B39" s="69"/>
      <c r="C39" s="12"/>
      <c r="D39" s="10"/>
      <c r="E39" s="5"/>
      <c r="F39" s="15"/>
      <c r="G39" s="5"/>
      <c r="H39" s="15"/>
      <c r="I39" s="38"/>
      <c r="J39" s="51"/>
    </row>
    <row r="40" spans="1:10" s="50" customFormat="1">
      <c r="A40" s="57"/>
      <c r="B40" s="7" t="s">
        <v>46</v>
      </c>
      <c r="C40" s="12" t="s">
        <v>3</v>
      </c>
      <c r="D40" s="10" t="s">
        <v>47</v>
      </c>
      <c r="E40" s="5">
        <v>44652</v>
      </c>
      <c r="F40" s="15">
        <v>29500</v>
      </c>
      <c r="G40" s="5">
        <v>44652</v>
      </c>
      <c r="H40" s="15">
        <v>29500</v>
      </c>
      <c r="I40" s="38">
        <f>+F40-H40</f>
        <v>0</v>
      </c>
      <c r="J40" s="51" t="s">
        <v>26</v>
      </c>
    </row>
    <row r="41" spans="1:10" s="50" customFormat="1">
      <c r="A41" s="57"/>
      <c r="B41" s="7" t="s">
        <v>46</v>
      </c>
      <c r="C41" s="12" t="s">
        <v>3</v>
      </c>
      <c r="D41" s="10" t="s">
        <v>95</v>
      </c>
      <c r="E41" s="5">
        <v>44658</v>
      </c>
      <c r="F41" s="15">
        <v>29500</v>
      </c>
      <c r="G41" s="5">
        <v>44658</v>
      </c>
      <c r="H41" s="15">
        <v>29500</v>
      </c>
      <c r="I41" s="38">
        <f>+F41-H41</f>
        <v>0</v>
      </c>
      <c r="J41" s="51" t="s">
        <v>26</v>
      </c>
    </row>
    <row r="42" spans="1:10" s="50" customFormat="1">
      <c r="A42" s="57"/>
      <c r="B42" s="41"/>
      <c r="C42" s="12"/>
      <c r="D42" s="74"/>
      <c r="E42" s="5"/>
      <c r="F42" s="15"/>
      <c r="G42" s="5"/>
      <c r="H42" s="15"/>
      <c r="I42" s="38"/>
      <c r="J42" s="51"/>
    </row>
    <row r="43" spans="1:10" s="50" customFormat="1">
      <c r="A43" s="57"/>
      <c r="B43" s="7" t="s">
        <v>69</v>
      </c>
      <c r="C43" s="12" t="s">
        <v>1</v>
      </c>
      <c r="D43" s="9" t="s">
        <v>44</v>
      </c>
      <c r="E43" s="5">
        <v>44682</v>
      </c>
      <c r="F43" s="15">
        <v>29500</v>
      </c>
      <c r="G43" s="5">
        <v>44682</v>
      </c>
      <c r="H43" s="15">
        <v>29500</v>
      </c>
      <c r="I43" s="38">
        <f>+F43-H43</f>
        <v>0</v>
      </c>
      <c r="J43" s="51" t="s">
        <v>26</v>
      </c>
    </row>
    <row r="44" spans="1:10" s="50" customFormat="1">
      <c r="A44" s="57"/>
      <c r="B44" s="7"/>
      <c r="C44" s="12"/>
      <c r="D44" s="10"/>
      <c r="E44" s="5"/>
      <c r="F44" s="15"/>
      <c r="G44" s="5"/>
      <c r="H44" s="15"/>
      <c r="I44" s="38"/>
      <c r="J44" s="51"/>
    </row>
    <row r="45" spans="1:10" s="50" customFormat="1">
      <c r="A45" s="57"/>
      <c r="B45" s="46" t="s">
        <v>55</v>
      </c>
      <c r="C45" s="44" t="s">
        <v>1</v>
      </c>
      <c r="D45" s="43" t="s">
        <v>77</v>
      </c>
      <c r="E45" s="42">
        <v>44317</v>
      </c>
      <c r="F45" s="45">
        <v>23600</v>
      </c>
      <c r="G45" s="42">
        <v>44317</v>
      </c>
      <c r="H45" s="45">
        <v>23600</v>
      </c>
      <c r="I45" s="38">
        <f>+F45-H45</f>
        <v>0</v>
      </c>
      <c r="J45" s="51" t="s">
        <v>26</v>
      </c>
    </row>
    <row r="46" spans="1:10" s="50" customFormat="1">
      <c r="A46" s="57"/>
      <c r="B46" s="7"/>
      <c r="C46" s="12"/>
      <c r="D46" s="10"/>
      <c r="E46" s="5"/>
      <c r="F46" s="15"/>
      <c r="G46" s="5"/>
      <c r="H46" s="15"/>
      <c r="I46" s="38"/>
      <c r="J46" s="51"/>
    </row>
    <row r="47" spans="1:10" s="50" customFormat="1">
      <c r="A47" s="57"/>
      <c r="B47" s="7" t="s">
        <v>98</v>
      </c>
      <c r="C47" s="12" t="s">
        <v>3</v>
      </c>
      <c r="D47" s="9" t="s">
        <v>117</v>
      </c>
      <c r="E47" s="5">
        <v>44682</v>
      </c>
      <c r="F47" s="15">
        <v>47200</v>
      </c>
      <c r="G47" s="5">
        <v>44682</v>
      </c>
      <c r="H47" s="15">
        <v>47200</v>
      </c>
      <c r="I47" s="38">
        <f>+F47-H47</f>
        <v>0</v>
      </c>
      <c r="J47" s="51" t="s">
        <v>26</v>
      </c>
    </row>
    <row r="48" spans="1:10" s="50" customFormat="1">
      <c r="A48" s="57"/>
      <c r="B48" s="7"/>
      <c r="C48" s="12"/>
      <c r="D48" s="10"/>
      <c r="E48" s="5"/>
      <c r="F48" s="15"/>
      <c r="G48" s="5"/>
      <c r="H48" s="15"/>
      <c r="I48" s="38"/>
      <c r="J48" s="51"/>
    </row>
    <row r="49" spans="1:10" s="50" customFormat="1">
      <c r="A49" s="57"/>
      <c r="B49" s="41" t="s">
        <v>64</v>
      </c>
      <c r="C49" s="12" t="s">
        <v>1</v>
      </c>
      <c r="D49" s="74" t="s">
        <v>123</v>
      </c>
      <c r="E49" s="5">
        <v>44682</v>
      </c>
      <c r="F49" s="15">
        <v>23600</v>
      </c>
      <c r="G49" s="5">
        <v>44682</v>
      </c>
      <c r="H49" s="15">
        <v>23600</v>
      </c>
      <c r="I49" s="38">
        <f>+F49-H49</f>
        <v>0</v>
      </c>
      <c r="J49" s="51" t="s">
        <v>26</v>
      </c>
    </row>
    <row r="50" spans="1:10" s="50" customFormat="1">
      <c r="A50" s="57"/>
      <c r="B50" s="7"/>
      <c r="C50" s="12"/>
      <c r="D50" s="10"/>
      <c r="E50" s="5"/>
      <c r="F50" s="15"/>
      <c r="G50" s="5"/>
      <c r="H50" s="15"/>
      <c r="I50" s="38"/>
      <c r="J50" s="51"/>
    </row>
    <row r="51" spans="1:10" s="50" customFormat="1">
      <c r="A51" s="57"/>
      <c r="B51" s="7" t="s">
        <v>119</v>
      </c>
      <c r="C51" s="12" t="s">
        <v>3</v>
      </c>
      <c r="D51" s="10" t="s">
        <v>118</v>
      </c>
      <c r="E51" s="5">
        <v>44698</v>
      </c>
      <c r="F51" s="15">
        <v>69478.399999999994</v>
      </c>
      <c r="G51" s="5">
        <v>44698</v>
      </c>
      <c r="H51" s="15">
        <v>69478.399999999994</v>
      </c>
      <c r="I51" s="38">
        <f>+F51-H51</f>
        <v>0</v>
      </c>
      <c r="J51" s="51" t="s">
        <v>26</v>
      </c>
    </row>
    <row r="52" spans="1:10" s="50" customFormat="1">
      <c r="A52" s="57"/>
      <c r="B52" s="84"/>
      <c r="C52" s="12"/>
      <c r="D52" s="74"/>
      <c r="E52" s="5"/>
      <c r="F52" s="15"/>
      <c r="G52" s="5"/>
      <c r="H52" s="15"/>
      <c r="I52" s="38"/>
      <c r="J52" s="51"/>
    </row>
    <row r="53" spans="1:10" s="50" customFormat="1">
      <c r="A53" s="57"/>
      <c r="B53" s="86" t="s">
        <v>139</v>
      </c>
      <c r="C53" s="12" t="s">
        <v>3</v>
      </c>
      <c r="D53" s="10" t="s">
        <v>140</v>
      </c>
      <c r="E53" s="5">
        <v>44713</v>
      </c>
      <c r="F53" s="15">
        <v>20650</v>
      </c>
      <c r="G53" s="5">
        <v>44713</v>
      </c>
      <c r="H53" s="15">
        <v>20650</v>
      </c>
      <c r="I53" s="38">
        <f>+F53-H53</f>
        <v>0</v>
      </c>
      <c r="J53" s="51" t="s">
        <v>26</v>
      </c>
    </row>
    <row r="54" spans="1:10" s="50" customFormat="1">
      <c r="A54" s="57"/>
      <c r="B54" s="84"/>
      <c r="C54" s="12"/>
      <c r="D54" s="74"/>
      <c r="E54" s="5"/>
      <c r="F54" s="15"/>
      <c r="G54" s="5"/>
      <c r="H54" s="15"/>
      <c r="I54" s="38"/>
      <c r="J54" s="51"/>
    </row>
    <row r="55" spans="1:10" s="50" customFormat="1">
      <c r="A55" s="57"/>
      <c r="B55" s="7" t="s">
        <v>27</v>
      </c>
      <c r="C55" s="12" t="s">
        <v>100</v>
      </c>
      <c r="D55" s="10" t="s">
        <v>104</v>
      </c>
      <c r="E55" s="5">
        <v>44682</v>
      </c>
      <c r="F55" s="15">
        <v>427160</v>
      </c>
      <c r="G55" s="5">
        <v>44682</v>
      </c>
      <c r="H55" s="15">
        <v>427160</v>
      </c>
      <c r="I55" s="38">
        <f>+F55-H55</f>
        <v>0</v>
      </c>
      <c r="J55" s="51" t="s">
        <v>26</v>
      </c>
    </row>
    <row r="56" spans="1:10" s="50" customFormat="1">
      <c r="A56" s="57"/>
      <c r="B56" s="7"/>
      <c r="C56" s="12"/>
      <c r="D56" s="6"/>
      <c r="E56" s="5"/>
      <c r="F56" s="15"/>
      <c r="G56" s="5"/>
      <c r="H56" s="15"/>
      <c r="I56" s="38"/>
      <c r="J56" s="51"/>
    </row>
    <row r="57" spans="1:10" s="50" customFormat="1">
      <c r="A57" s="57"/>
      <c r="B57" s="7" t="s">
        <v>50</v>
      </c>
      <c r="C57" s="12" t="s">
        <v>1</v>
      </c>
      <c r="D57" s="6" t="s">
        <v>41</v>
      </c>
      <c r="E57" s="5">
        <v>44440</v>
      </c>
      <c r="F57" s="15">
        <v>29500</v>
      </c>
      <c r="G57" s="5">
        <v>44440</v>
      </c>
      <c r="H57" s="15">
        <v>29500</v>
      </c>
      <c r="I57" s="38">
        <f>+F57-H57</f>
        <v>0</v>
      </c>
      <c r="J57" s="51" t="s">
        <v>26</v>
      </c>
    </row>
    <row r="58" spans="1:10" s="50" customFormat="1">
      <c r="A58" s="57"/>
      <c r="B58" s="7"/>
      <c r="C58" s="12"/>
      <c r="D58" s="81"/>
      <c r="E58" s="80"/>
      <c r="F58" s="82"/>
      <c r="G58" s="80"/>
      <c r="H58" s="82"/>
      <c r="I58" s="38"/>
      <c r="J58" s="51"/>
    </row>
    <row r="59" spans="1:10" s="50" customFormat="1">
      <c r="A59" s="57"/>
      <c r="B59" s="7" t="s">
        <v>99</v>
      </c>
      <c r="C59" s="12" t="s">
        <v>1</v>
      </c>
      <c r="D59" s="6" t="s">
        <v>41</v>
      </c>
      <c r="E59" s="5">
        <v>44713</v>
      </c>
      <c r="F59" s="15">
        <v>29500</v>
      </c>
      <c r="G59" s="5">
        <v>44713</v>
      </c>
      <c r="H59" s="15">
        <v>29500</v>
      </c>
      <c r="I59" s="38">
        <f>+F59-H59</f>
        <v>0</v>
      </c>
      <c r="J59" s="51" t="s">
        <v>26</v>
      </c>
    </row>
    <row r="60" spans="1:10" s="50" customFormat="1">
      <c r="A60" s="57"/>
      <c r="B60" s="7"/>
      <c r="C60" s="12"/>
      <c r="D60" s="6"/>
      <c r="E60" s="5"/>
      <c r="F60" s="15"/>
      <c r="G60" s="5"/>
      <c r="H60" s="15"/>
      <c r="I60" s="38"/>
      <c r="J60" s="51"/>
    </row>
    <row r="61" spans="1:10" s="50" customFormat="1">
      <c r="A61" s="57"/>
      <c r="B61" s="7" t="s">
        <v>68</v>
      </c>
      <c r="C61" s="12" t="s">
        <v>35</v>
      </c>
      <c r="D61" s="13" t="s">
        <v>40</v>
      </c>
      <c r="E61" s="5">
        <v>44595</v>
      </c>
      <c r="F61" s="15">
        <v>17700</v>
      </c>
      <c r="G61" s="5">
        <v>44595</v>
      </c>
      <c r="H61" s="15">
        <v>17700</v>
      </c>
      <c r="I61" s="38">
        <f>+F61-H61</f>
        <v>0</v>
      </c>
      <c r="J61" s="51" t="s">
        <v>26</v>
      </c>
    </row>
    <row r="62" spans="1:10" s="50" customFormat="1">
      <c r="A62" s="57"/>
      <c r="B62" s="7"/>
      <c r="C62" s="12"/>
      <c r="D62" s="6"/>
      <c r="E62" s="5"/>
      <c r="F62" s="15"/>
      <c r="G62" s="5"/>
      <c r="H62" s="15"/>
      <c r="I62" s="38"/>
      <c r="J62" s="51"/>
    </row>
    <row r="63" spans="1:10" s="50" customFormat="1">
      <c r="A63" s="57"/>
      <c r="B63" s="7" t="s">
        <v>90</v>
      </c>
      <c r="C63" s="12" t="s">
        <v>37</v>
      </c>
      <c r="D63" s="9" t="s">
        <v>141</v>
      </c>
      <c r="E63" s="5">
        <v>44690</v>
      </c>
      <c r="F63" s="15">
        <v>6970</v>
      </c>
      <c r="G63" s="5">
        <v>44690</v>
      </c>
      <c r="H63" s="15">
        <v>6970</v>
      </c>
      <c r="I63" s="38">
        <f>+F63-H63</f>
        <v>0</v>
      </c>
      <c r="J63" s="51" t="s">
        <v>26</v>
      </c>
    </row>
    <row r="64" spans="1:10" s="50" customFormat="1">
      <c r="A64" s="57"/>
      <c r="B64" s="7"/>
      <c r="C64" s="12"/>
      <c r="D64" s="6"/>
      <c r="E64" s="5"/>
      <c r="F64" s="15"/>
      <c r="G64" s="5"/>
      <c r="H64" s="15"/>
      <c r="I64" s="38"/>
      <c r="J64" s="51"/>
    </row>
    <row r="65" spans="1:10" s="50" customFormat="1">
      <c r="A65" s="57"/>
      <c r="B65" s="7" t="s">
        <v>94</v>
      </c>
      <c r="C65" s="12" t="s">
        <v>5</v>
      </c>
      <c r="D65" s="6" t="s">
        <v>142</v>
      </c>
      <c r="E65" s="5">
        <v>44682</v>
      </c>
      <c r="F65" s="15">
        <v>270838.56</v>
      </c>
      <c r="G65" s="5">
        <v>44682</v>
      </c>
      <c r="H65" s="15">
        <v>270838.56</v>
      </c>
      <c r="I65" s="38">
        <f>+F65-H65</f>
        <v>0</v>
      </c>
      <c r="J65" s="51" t="s">
        <v>26</v>
      </c>
    </row>
    <row r="66" spans="1:10" s="50" customFormat="1">
      <c r="A66" s="57"/>
      <c r="B66" s="7"/>
      <c r="C66" s="12"/>
      <c r="D66" s="11"/>
      <c r="E66" s="79"/>
      <c r="F66" s="15"/>
      <c r="G66" s="79"/>
      <c r="H66" s="15"/>
      <c r="I66" s="38"/>
      <c r="J66" s="51"/>
    </row>
    <row r="67" spans="1:10" s="50" customFormat="1">
      <c r="A67" s="57"/>
      <c r="B67" s="7" t="s">
        <v>103</v>
      </c>
      <c r="C67" s="12" t="s">
        <v>88</v>
      </c>
      <c r="D67" s="9" t="s">
        <v>102</v>
      </c>
      <c r="E67" s="5">
        <v>44682</v>
      </c>
      <c r="F67" s="15">
        <v>322303.84999999998</v>
      </c>
      <c r="G67" s="5">
        <v>44682</v>
      </c>
      <c r="H67" s="15">
        <v>322303.84999999998</v>
      </c>
      <c r="I67" s="38">
        <f>+F67-H67</f>
        <v>0</v>
      </c>
      <c r="J67" s="51" t="s">
        <v>26</v>
      </c>
    </row>
    <row r="68" spans="1:10" s="50" customFormat="1">
      <c r="A68" s="57"/>
      <c r="B68" s="7"/>
      <c r="C68" s="12"/>
      <c r="D68" s="11"/>
      <c r="E68" s="79"/>
      <c r="F68" s="15"/>
      <c r="G68" s="79"/>
      <c r="H68" s="15"/>
      <c r="I68" s="38"/>
      <c r="J68" s="51"/>
    </row>
    <row r="69" spans="1:10" s="50" customFormat="1">
      <c r="A69" s="57"/>
      <c r="B69" s="7" t="s">
        <v>97</v>
      </c>
      <c r="C69" s="12" t="s">
        <v>5</v>
      </c>
      <c r="D69" s="9" t="s">
        <v>60</v>
      </c>
      <c r="E69" s="5">
        <v>44682</v>
      </c>
      <c r="F69" s="15">
        <v>343000</v>
      </c>
      <c r="G69" s="5">
        <v>44682</v>
      </c>
      <c r="H69" s="15">
        <v>343000</v>
      </c>
      <c r="I69" s="38">
        <f>+F69-H69</f>
        <v>0</v>
      </c>
      <c r="J69" s="51" t="s">
        <v>26</v>
      </c>
    </row>
    <row r="70" spans="1:10" s="50" customFormat="1">
      <c r="A70" s="57"/>
      <c r="B70" s="58"/>
      <c r="C70" s="12"/>
      <c r="D70" s="10"/>
      <c r="E70" s="5"/>
      <c r="F70" s="15"/>
      <c r="G70" s="5"/>
      <c r="H70" s="15"/>
      <c r="I70" s="38"/>
      <c r="J70" s="51"/>
    </row>
    <row r="71" spans="1:10" s="50" customFormat="1">
      <c r="A71" s="57"/>
      <c r="B71" s="7" t="s">
        <v>72</v>
      </c>
      <c r="C71" s="12" t="s">
        <v>42</v>
      </c>
      <c r="D71" s="10" t="s">
        <v>51</v>
      </c>
      <c r="E71" s="5">
        <v>44682</v>
      </c>
      <c r="F71" s="15">
        <v>99360</v>
      </c>
      <c r="G71" s="5">
        <v>44682</v>
      </c>
      <c r="H71" s="15">
        <v>99360</v>
      </c>
      <c r="I71" s="38">
        <f>+F71-H71</f>
        <v>0</v>
      </c>
      <c r="J71" s="51" t="s">
        <v>26</v>
      </c>
    </row>
    <row r="72" spans="1:10" s="50" customFormat="1">
      <c r="A72" s="57"/>
      <c r="B72" s="7" t="s">
        <v>72</v>
      </c>
      <c r="C72" s="12" t="s">
        <v>42</v>
      </c>
      <c r="D72" s="10" t="s">
        <v>52</v>
      </c>
      <c r="E72" s="5">
        <v>44682</v>
      </c>
      <c r="F72" s="15">
        <v>100800</v>
      </c>
      <c r="G72" s="5">
        <v>44682</v>
      </c>
      <c r="H72" s="15">
        <v>100800</v>
      </c>
      <c r="I72" s="38">
        <f>+F72-H72</f>
        <v>0</v>
      </c>
      <c r="J72" s="51" t="s">
        <v>26</v>
      </c>
    </row>
    <row r="73" spans="1:10" s="50" customFormat="1">
      <c r="A73" s="57"/>
      <c r="B73" s="7" t="s">
        <v>72</v>
      </c>
      <c r="C73" s="12" t="s">
        <v>42</v>
      </c>
      <c r="D73" s="10" t="s">
        <v>84</v>
      </c>
      <c r="E73" s="5">
        <v>44682</v>
      </c>
      <c r="F73" s="15">
        <v>91800</v>
      </c>
      <c r="G73" s="5">
        <v>44682</v>
      </c>
      <c r="H73" s="15">
        <v>91800</v>
      </c>
      <c r="I73" s="38">
        <f>+F73-H73</f>
        <v>0</v>
      </c>
      <c r="J73" s="51" t="s">
        <v>26</v>
      </c>
    </row>
    <row r="74" spans="1:10" s="50" customFormat="1">
      <c r="A74" s="57"/>
      <c r="B74" s="7" t="s">
        <v>72</v>
      </c>
      <c r="C74" s="12" t="s">
        <v>42</v>
      </c>
      <c r="D74" s="10" t="s">
        <v>76</v>
      </c>
      <c r="E74" s="5">
        <v>44682</v>
      </c>
      <c r="F74" s="15">
        <v>111600</v>
      </c>
      <c r="G74" s="5">
        <v>44682</v>
      </c>
      <c r="H74" s="15">
        <v>111600</v>
      </c>
      <c r="I74" s="38">
        <f>+F74-H74</f>
        <v>0</v>
      </c>
      <c r="J74" s="51" t="s">
        <v>26</v>
      </c>
    </row>
    <row r="75" spans="1:10" s="50" customFormat="1">
      <c r="A75" s="57"/>
      <c r="B75" s="58"/>
      <c r="C75" s="12"/>
      <c r="D75" s="10"/>
      <c r="E75" s="5"/>
      <c r="F75" s="15"/>
      <c r="G75" s="5"/>
      <c r="H75" s="15"/>
      <c r="I75" s="38"/>
      <c r="J75" s="51"/>
    </row>
    <row r="76" spans="1:10" s="50" customFormat="1">
      <c r="A76" s="57"/>
      <c r="B76" s="7" t="s">
        <v>97</v>
      </c>
      <c r="C76" s="12" t="s">
        <v>5</v>
      </c>
      <c r="D76" s="9" t="s">
        <v>89</v>
      </c>
      <c r="E76" s="5">
        <v>44652</v>
      </c>
      <c r="F76" s="15">
        <v>784000</v>
      </c>
      <c r="G76" s="5">
        <v>44652</v>
      </c>
      <c r="H76" s="15">
        <v>784000</v>
      </c>
      <c r="I76" s="38">
        <f>+F76-H76</f>
        <v>0</v>
      </c>
      <c r="J76" s="51" t="s">
        <v>26</v>
      </c>
    </row>
    <row r="77" spans="1:10" s="50" customFormat="1">
      <c r="A77" s="57"/>
      <c r="B77" s="7"/>
      <c r="C77" s="12"/>
      <c r="D77" s="10"/>
      <c r="E77" s="14"/>
      <c r="F77" s="15"/>
      <c r="G77" s="14"/>
      <c r="H77" s="15"/>
    </row>
    <row r="78" spans="1:10" s="50" customFormat="1">
      <c r="A78" s="57"/>
      <c r="B78" s="7" t="s">
        <v>33</v>
      </c>
      <c r="C78" s="12" t="s">
        <v>14</v>
      </c>
      <c r="D78" s="9" t="s">
        <v>45</v>
      </c>
      <c r="E78" s="5">
        <v>44682</v>
      </c>
      <c r="F78" s="15">
        <v>620160.56999999995</v>
      </c>
      <c r="G78" s="5">
        <v>44682</v>
      </c>
      <c r="H78" s="15">
        <v>620160.56999999995</v>
      </c>
      <c r="I78" s="38">
        <f>+F78-H78</f>
        <v>0</v>
      </c>
      <c r="J78" s="51" t="s">
        <v>26</v>
      </c>
    </row>
    <row r="79" spans="1:10" s="50" customFormat="1">
      <c r="A79" s="57"/>
      <c r="B79" s="7"/>
      <c r="C79" s="12"/>
      <c r="D79" s="9"/>
      <c r="E79" s="5"/>
      <c r="F79" s="15"/>
      <c r="G79" s="5"/>
      <c r="H79" s="15"/>
      <c r="I79" s="38"/>
      <c r="J79" s="51"/>
    </row>
    <row r="80" spans="1:10" s="50" customFormat="1">
      <c r="A80" s="57"/>
      <c r="B80" s="7" t="s">
        <v>32</v>
      </c>
      <c r="C80" s="12" t="s">
        <v>29</v>
      </c>
      <c r="D80" s="10" t="s">
        <v>83</v>
      </c>
      <c r="E80" s="78">
        <v>44652</v>
      </c>
      <c r="F80" s="38">
        <v>599702.6</v>
      </c>
      <c r="G80" s="78">
        <v>44652</v>
      </c>
      <c r="H80" s="38">
        <v>599702.6</v>
      </c>
      <c r="I80" s="38">
        <f>+F80-H80</f>
        <v>0</v>
      </c>
      <c r="J80" s="51" t="s">
        <v>26</v>
      </c>
    </row>
    <row r="81" spans="1:10" s="50" customFormat="1">
      <c r="A81" s="57"/>
      <c r="B81" s="46"/>
      <c r="C81" s="12"/>
      <c r="D81" s="73"/>
      <c r="E81" s="72"/>
      <c r="F81" s="15"/>
      <c r="G81" s="72"/>
      <c r="H81" s="15"/>
      <c r="I81" s="38"/>
      <c r="J81" s="51"/>
    </row>
    <row r="82" spans="1:10" s="50" customFormat="1">
      <c r="A82" s="57"/>
      <c r="B82" s="7" t="s">
        <v>63</v>
      </c>
      <c r="C82" s="12" t="s">
        <v>5</v>
      </c>
      <c r="D82" s="6" t="s">
        <v>96</v>
      </c>
      <c r="E82" s="5">
        <v>44656</v>
      </c>
      <c r="F82" s="15">
        <v>528888.85</v>
      </c>
      <c r="G82" s="5">
        <v>44656</v>
      </c>
      <c r="H82" s="15">
        <v>528888.85</v>
      </c>
      <c r="I82" s="38">
        <f>+F82-H82</f>
        <v>0</v>
      </c>
      <c r="J82" s="51" t="s">
        <v>26</v>
      </c>
    </row>
    <row r="83" spans="1:10" s="50" customFormat="1">
      <c r="A83" s="57"/>
      <c r="B83" s="7"/>
      <c r="C83" s="12"/>
      <c r="D83" s="73"/>
      <c r="E83" s="5"/>
      <c r="F83" s="15"/>
      <c r="G83" s="5"/>
      <c r="H83" s="15"/>
      <c r="I83" s="38"/>
      <c r="J83" s="51"/>
    </row>
    <row r="84" spans="1:10" s="50" customFormat="1">
      <c r="A84" s="57"/>
      <c r="B84" s="69" t="s">
        <v>59</v>
      </c>
      <c r="C84" s="12" t="s">
        <v>14</v>
      </c>
      <c r="D84" s="6" t="s">
        <v>81</v>
      </c>
      <c r="E84" s="70">
        <v>44656</v>
      </c>
      <c r="F84" s="15">
        <v>679777</v>
      </c>
      <c r="G84" s="70">
        <v>44656</v>
      </c>
      <c r="H84" s="15">
        <v>679777</v>
      </c>
      <c r="I84" s="38">
        <f>+F84-H84</f>
        <v>0</v>
      </c>
      <c r="J84" s="51" t="s">
        <v>26</v>
      </c>
    </row>
    <row r="85" spans="1:10" s="50" customFormat="1">
      <c r="A85" s="57"/>
      <c r="B85" s="46"/>
      <c r="C85" s="12"/>
      <c r="D85" s="74"/>
      <c r="E85" s="70"/>
      <c r="F85" s="15"/>
      <c r="G85" s="70"/>
      <c r="H85" s="15"/>
      <c r="I85" s="38"/>
      <c r="J85" s="51"/>
    </row>
    <row r="86" spans="1:10" s="50" customFormat="1">
      <c r="A86" s="57"/>
      <c r="B86" s="7" t="s">
        <v>66</v>
      </c>
      <c r="C86" s="12" t="s">
        <v>29</v>
      </c>
      <c r="D86" s="74" t="s">
        <v>34</v>
      </c>
      <c r="E86" s="5">
        <v>44713</v>
      </c>
      <c r="F86" s="15">
        <v>1666834</v>
      </c>
      <c r="G86" s="5">
        <v>44713</v>
      </c>
      <c r="H86" s="15">
        <v>1666834</v>
      </c>
      <c r="I86" s="38">
        <f>+F86-H86</f>
        <v>0</v>
      </c>
      <c r="J86" s="51" t="s">
        <v>26</v>
      </c>
    </row>
    <row r="87" spans="1:10" s="50" customFormat="1">
      <c r="A87" s="57"/>
      <c r="B87" s="58"/>
      <c r="C87" s="12"/>
      <c r="D87" s="10"/>
      <c r="E87" s="5"/>
      <c r="F87" s="15"/>
      <c r="G87" s="5"/>
      <c r="H87" s="15"/>
      <c r="I87" s="38"/>
      <c r="J87" s="51"/>
    </row>
    <row r="88" spans="1:10" s="50" customFormat="1">
      <c r="A88" s="57"/>
      <c r="B88" s="7" t="s">
        <v>58</v>
      </c>
      <c r="C88" s="12" t="s">
        <v>1</v>
      </c>
      <c r="D88" s="10" t="s">
        <v>109</v>
      </c>
      <c r="E88" s="5">
        <v>44690</v>
      </c>
      <c r="F88" s="76">
        <v>23600</v>
      </c>
      <c r="G88" s="5">
        <v>44690</v>
      </c>
      <c r="H88" s="76">
        <v>23600</v>
      </c>
      <c r="I88" s="38">
        <f>+F88-H88</f>
        <v>0</v>
      </c>
      <c r="J88" s="51" t="s">
        <v>26</v>
      </c>
    </row>
    <row r="89" spans="1:10" s="50" customFormat="1">
      <c r="A89" s="57"/>
      <c r="B89" s="7" t="s">
        <v>58</v>
      </c>
      <c r="C89" s="12" t="s">
        <v>1</v>
      </c>
      <c r="D89" s="10" t="s">
        <v>110</v>
      </c>
      <c r="E89" s="5">
        <v>44690</v>
      </c>
      <c r="F89" s="76">
        <v>23600</v>
      </c>
      <c r="G89" s="5">
        <v>44690</v>
      </c>
      <c r="H89" s="76">
        <v>23600</v>
      </c>
      <c r="I89" s="38">
        <f>+F89-H89</f>
        <v>0</v>
      </c>
      <c r="J89" s="51" t="s">
        <v>26</v>
      </c>
    </row>
    <row r="90" spans="1:10" s="50" customFormat="1">
      <c r="A90" s="57"/>
      <c r="B90" s="7" t="s">
        <v>58</v>
      </c>
      <c r="C90" s="12" t="s">
        <v>1</v>
      </c>
      <c r="D90" s="10" t="s">
        <v>111</v>
      </c>
      <c r="E90" s="5">
        <v>44690</v>
      </c>
      <c r="F90" s="76">
        <v>23600</v>
      </c>
      <c r="G90" s="5">
        <v>44690</v>
      </c>
      <c r="H90" s="76">
        <v>23600</v>
      </c>
      <c r="I90" s="38">
        <f>+F90-H90</f>
        <v>0</v>
      </c>
      <c r="J90" s="51" t="s">
        <v>26</v>
      </c>
    </row>
    <row r="91" spans="1:10" s="50" customFormat="1">
      <c r="A91" s="57"/>
      <c r="B91" s="7"/>
      <c r="C91" s="12"/>
      <c r="D91" s="6"/>
      <c r="E91" s="70"/>
      <c r="F91" s="15"/>
      <c r="G91" s="70"/>
      <c r="H91" s="15"/>
      <c r="I91" s="38"/>
      <c r="J91" s="51"/>
    </row>
    <row r="92" spans="1:10" s="50" customFormat="1">
      <c r="A92" s="57"/>
      <c r="B92" s="7" t="s">
        <v>43</v>
      </c>
      <c r="C92" s="12" t="s">
        <v>3</v>
      </c>
      <c r="D92" s="9" t="s">
        <v>116</v>
      </c>
      <c r="E92" s="5">
        <v>44690</v>
      </c>
      <c r="F92" s="15">
        <v>88500</v>
      </c>
      <c r="G92" s="5">
        <v>44690</v>
      </c>
      <c r="H92" s="15">
        <v>88500</v>
      </c>
      <c r="I92" s="38">
        <f>+F92-H92</f>
        <v>0</v>
      </c>
      <c r="J92" s="51" t="s">
        <v>26</v>
      </c>
    </row>
    <row r="93" spans="1:10" s="50" customFormat="1">
      <c r="A93" s="57"/>
      <c r="B93" s="7"/>
      <c r="C93" s="12"/>
      <c r="D93" s="10"/>
      <c r="E93" s="71"/>
      <c r="F93" s="15"/>
      <c r="G93" s="71"/>
      <c r="H93" s="15"/>
      <c r="I93" s="38"/>
      <c r="J93" s="51"/>
    </row>
    <row r="94" spans="1:10" s="50" customFormat="1">
      <c r="A94" s="57"/>
      <c r="B94" s="85" t="s">
        <v>136</v>
      </c>
      <c r="C94" s="12" t="s">
        <v>6</v>
      </c>
      <c r="D94" s="6" t="s">
        <v>143</v>
      </c>
      <c r="E94" s="5">
        <v>44713</v>
      </c>
      <c r="F94" s="15">
        <v>300000</v>
      </c>
      <c r="G94" s="5">
        <v>44713</v>
      </c>
      <c r="H94" s="15">
        <v>300000</v>
      </c>
      <c r="I94" s="38">
        <f>+F94-H94</f>
        <v>0</v>
      </c>
      <c r="J94" s="51" t="s">
        <v>26</v>
      </c>
    </row>
    <row r="95" spans="1:10" s="50" customFormat="1">
      <c r="A95" s="57"/>
      <c r="B95" s="7"/>
      <c r="C95" s="12"/>
      <c r="D95" s="10"/>
      <c r="E95" s="5"/>
      <c r="F95" s="15"/>
      <c r="G95" s="5"/>
      <c r="H95" s="15"/>
      <c r="I95" s="38"/>
      <c r="J95" s="51"/>
    </row>
    <row r="96" spans="1:10" s="50" customFormat="1">
      <c r="A96" s="57"/>
      <c r="B96" s="7" t="s">
        <v>61</v>
      </c>
      <c r="C96" s="12" t="s">
        <v>62</v>
      </c>
      <c r="D96" s="6" t="s">
        <v>144</v>
      </c>
      <c r="E96" s="5">
        <v>44713</v>
      </c>
      <c r="F96" s="15">
        <v>724185.05</v>
      </c>
      <c r="G96" s="5">
        <v>44713</v>
      </c>
      <c r="H96" s="15">
        <v>724185.05</v>
      </c>
      <c r="I96" s="38">
        <f>+F96-H96</f>
        <v>0</v>
      </c>
      <c r="J96" s="51" t="s">
        <v>26</v>
      </c>
    </row>
    <row r="97" spans="1:10" s="50" customFormat="1">
      <c r="A97" s="57"/>
      <c r="B97" s="69"/>
      <c r="C97" s="12"/>
      <c r="D97" s="9"/>
      <c r="E97" s="5"/>
      <c r="F97" s="15"/>
      <c r="G97" s="5"/>
      <c r="H97" s="15"/>
      <c r="I97" s="38"/>
      <c r="J97" s="51"/>
    </row>
    <row r="98" spans="1:10" s="50" customFormat="1">
      <c r="A98" s="57"/>
      <c r="B98" s="7" t="s">
        <v>145</v>
      </c>
      <c r="C98" s="12" t="s">
        <v>62</v>
      </c>
      <c r="D98" s="6" t="s">
        <v>146</v>
      </c>
      <c r="E98" s="40">
        <v>44713</v>
      </c>
      <c r="F98" s="38">
        <v>238784</v>
      </c>
      <c r="G98" s="40">
        <v>44713</v>
      </c>
      <c r="H98" s="38">
        <v>238784</v>
      </c>
      <c r="I98" s="38">
        <f>+F98-H98</f>
        <v>0</v>
      </c>
      <c r="J98" s="51" t="s">
        <v>26</v>
      </c>
    </row>
    <row r="99" spans="1:10" s="50" customFormat="1">
      <c r="A99" s="57"/>
      <c r="B99" s="7"/>
      <c r="C99" s="12"/>
      <c r="D99" s="9"/>
      <c r="E99" s="5"/>
      <c r="F99" s="15"/>
      <c r="G99" s="5"/>
      <c r="H99" s="15"/>
      <c r="I99" s="38"/>
      <c r="J99" s="51"/>
    </row>
    <row r="100" spans="1:10" s="50" customFormat="1">
      <c r="A100" s="57"/>
      <c r="B100" s="7" t="s">
        <v>57</v>
      </c>
      <c r="C100" s="12" t="s">
        <v>20</v>
      </c>
      <c r="D100" s="10" t="s">
        <v>147</v>
      </c>
      <c r="E100" s="40">
        <v>44713</v>
      </c>
      <c r="F100" s="15">
        <v>14878.052631578948</v>
      </c>
      <c r="G100" s="40">
        <v>44713</v>
      </c>
      <c r="H100" s="15">
        <v>14878.052631578948</v>
      </c>
      <c r="I100" s="38">
        <f>+F100-H100</f>
        <v>0</v>
      </c>
      <c r="J100" s="51" t="s">
        <v>26</v>
      </c>
    </row>
    <row r="101" spans="1:10" s="50" customFormat="1">
      <c r="A101" s="57"/>
      <c r="B101" s="7" t="s">
        <v>57</v>
      </c>
      <c r="C101" s="12" t="s">
        <v>20</v>
      </c>
      <c r="D101" s="9" t="s">
        <v>148</v>
      </c>
      <c r="E101" s="40">
        <v>44713</v>
      </c>
      <c r="F101" s="15">
        <v>3917.3263157894739</v>
      </c>
      <c r="G101" s="40">
        <v>44713</v>
      </c>
      <c r="H101" s="15">
        <v>3917.3263157894739</v>
      </c>
      <c r="I101" s="38">
        <f>+F101-H101</f>
        <v>0</v>
      </c>
      <c r="J101" s="51" t="s">
        <v>26</v>
      </c>
    </row>
    <row r="102" spans="1:10" s="50" customFormat="1">
      <c r="A102" s="57"/>
      <c r="B102" s="7" t="s">
        <v>57</v>
      </c>
      <c r="C102" s="12" t="s">
        <v>20</v>
      </c>
      <c r="D102" s="10" t="s">
        <v>149</v>
      </c>
      <c r="E102" s="40">
        <v>44713</v>
      </c>
      <c r="F102" s="15">
        <v>38060.705263157892</v>
      </c>
      <c r="G102" s="40">
        <v>44713</v>
      </c>
      <c r="H102" s="15">
        <v>38060.705263157892</v>
      </c>
      <c r="I102" s="38">
        <f>+F102-H102</f>
        <v>0</v>
      </c>
      <c r="J102" s="51" t="s">
        <v>26</v>
      </c>
    </row>
    <row r="103" spans="1:10" s="50" customFormat="1">
      <c r="A103" s="57"/>
      <c r="B103" s="7" t="s">
        <v>57</v>
      </c>
      <c r="C103" s="12" t="s">
        <v>20</v>
      </c>
      <c r="D103" s="10" t="s">
        <v>150</v>
      </c>
      <c r="E103" s="40">
        <v>44713</v>
      </c>
      <c r="F103" s="15">
        <v>17330.400000000001</v>
      </c>
      <c r="G103" s="40">
        <v>44713</v>
      </c>
      <c r="H103" s="15">
        <v>17330.400000000001</v>
      </c>
      <c r="I103" s="38">
        <f>+F103-H103</f>
        <v>0</v>
      </c>
      <c r="J103" s="51" t="s">
        <v>26</v>
      </c>
    </row>
    <row r="104" spans="1:10" s="50" customFormat="1">
      <c r="A104" s="57"/>
      <c r="B104" s="7"/>
      <c r="C104" s="12"/>
      <c r="D104" s="10"/>
      <c r="E104" s="5"/>
      <c r="F104" s="32"/>
      <c r="G104" s="5"/>
      <c r="H104" s="32"/>
      <c r="I104" s="38"/>
      <c r="J104" s="51"/>
    </row>
    <row r="105" spans="1:10" s="50" customFormat="1">
      <c r="A105" s="57"/>
      <c r="B105" s="41" t="s">
        <v>64</v>
      </c>
      <c r="C105" s="12" t="s">
        <v>1</v>
      </c>
      <c r="D105" s="74" t="s">
        <v>124</v>
      </c>
      <c r="E105" s="5">
        <v>44682</v>
      </c>
      <c r="F105" s="15">
        <v>23600</v>
      </c>
      <c r="G105" s="5">
        <v>44682</v>
      </c>
      <c r="H105" s="15">
        <v>23600</v>
      </c>
      <c r="I105" s="38">
        <f>+F105-H105</f>
        <v>0</v>
      </c>
      <c r="J105" s="51" t="s">
        <v>26</v>
      </c>
    </row>
    <row r="106" spans="1:10" s="50" customFormat="1">
      <c r="A106" s="57"/>
      <c r="B106" s="41" t="s">
        <v>64</v>
      </c>
      <c r="C106" s="12" t="s">
        <v>1</v>
      </c>
      <c r="D106" s="74" t="s">
        <v>125</v>
      </c>
      <c r="E106" s="5">
        <v>44682</v>
      </c>
      <c r="F106" s="15">
        <v>23600</v>
      </c>
      <c r="G106" s="5">
        <v>44682</v>
      </c>
      <c r="H106" s="15">
        <v>23600</v>
      </c>
      <c r="I106" s="38">
        <f>+F106-H106</f>
        <v>0</v>
      </c>
      <c r="J106" s="51" t="s">
        <v>26</v>
      </c>
    </row>
    <row r="107" spans="1:10" s="50" customFormat="1">
      <c r="A107" s="57"/>
      <c r="B107" s="7"/>
      <c r="C107" s="12"/>
      <c r="D107" s="9"/>
      <c r="E107" s="5"/>
      <c r="F107" s="32"/>
      <c r="G107" s="5"/>
      <c r="H107" s="32"/>
      <c r="I107" s="38"/>
      <c r="J107" s="51"/>
    </row>
    <row r="108" spans="1:10" s="50" customFormat="1">
      <c r="A108" s="57"/>
      <c r="B108" s="7" t="s">
        <v>54</v>
      </c>
      <c r="C108" s="12" t="s">
        <v>88</v>
      </c>
      <c r="D108" s="75" t="s">
        <v>75</v>
      </c>
      <c r="E108" s="14">
        <v>44657</v>
      </c>
      <c r="F108" s="15">
        <v>76527.72</v>
      </c>
      <c r="G108" s="14">
        <v>44657</v>
      </c>
      <c r="H108" s="15">
        <v>76527.72</v>
      </c>
      <c r="I108" s="38">
        <f>+F108-H108</f>
        <v>0</v>
      </c>
      <c r="J108" s="51" t="s">
        <v>26</v>
      </c>
    </row>
    <row r="109" spans="1:10" s="50" customFormat="1">
      <c r="A109" s="57"/>
      <c r="B109" s="58"/>
      <c r="C109" s="12"/>
      <c r="D109" s="10"/>
      <c r="E109" s="5"/>
      <c r="F109" s="15"/>
      <c r="G109" s="5"/>
      <c r="H109" s="15"/>
      <c r="I109" s="38"/>
      <c r="J109" s="51"/>
    </row>
    <row r="110" spans="1:10" s="50" customFormat="1">
      <c r="A110" s="57"/>
      <c r="B110" s="7" t="s">
        <v>85</v>
      </c>
      <c r="C110" s="12" t="s">
        <v>5</v>
      </c>
      <c r="D110" s="9" t="s">
        <v>77</v>
      </c>
      <c r="E110" s="5">
        <v>44681</v>
      </c>
      <c r="F110" s="15">
        <v>49000</v>
      </c>
      <c r="G110" s="5">
        <v>44681</v>
      </c>
      <c r="H110" s="15">
        <v>49000</v>
      </c>
      <c r="I110" s="38">
        <f>+F110-H110</f>
        <v>0</v>
      </c>
      <c r="J110" s="51" t="s">
        <v>26</v>
      </c>
    </row>
    <row r="111" spans="1:10" s="50" customFormat="1">
      <c r="A111" s="57"/>
      <c r="B111" s="7" t="s">
        <v>85</v>
      </c>
      <c r="C111" s="12" t="s">
        <v>5</v>
      </c>
      <c r="D111" s="9" t="s">
        <v>78</v>
      </c>
      <c r="E111" s="5">
        <v>44673</v>
      </c>
      <c r="F111" s="15">
        <v>73500</v>
      </c>
      <c r="G111" s="5">
        <v>44673</v>
      </c>
      <c r="H111" s="15">
        <v>73500</v>
      </c>
      <c r="I111" s="38">
        <f>+F111-H111</f>
        <v>0</v>
      </c>
      <c r="J111" s="51" t="s">
        <v>26</v>
      </c>
    </row>
    <row r="112" spans="1:10" s="50" customFormat="1">
      <c r="A112" s="57"/>
      <c r="B112" s="7"/>
      <c r="C112" s="12"/>
      <c r="D112" s="75"/>
      <c r="E112" s="14"/>
      <c r="F112" s="15"/>
      <c r="G112" s="72"/>
      <c r="H112" s="15"/>
      <c r="I112" s="38"/>
      <c r="J112" s="51"/>
    </row>
    <row r="113" spans="1:10" s="50" customFormat="1">
      <c r="A113" s="57"/>
      <c r="B113" s="7" t="s">
        <v>151</v>
      </c>
      <c r="C113" s="12" t="s">
        <v>62</v>
      </c>
      <c r="D113" s="9" t="s">
        <v>152</v>
      </c>
      <c r="E113" s="14">
        <v>44713</v>
      </c>
      <c r="F113" s="15">
        <v>272524</v>
      </c>
      <c r="G113" s="14">
        <v>44713</v>
      </c>
      <c r="H113" s="15">
        <v>272524</v>
      </c>
      <c r="I113" s="38">
        <f>+F113-H113</f>
        <v>0</v>
      </c>
      <c r="J113" s="51" t="s">
        <v>26</v>
      </c>
    </row>
    <row r="114" spans="1:10" s="50" customFormat="1">
      <c r="A114" s="57"/>
      <c r="B114" s="7"/>
      <c r="C114" s="12"/>
      <c r="D114" s="75"/>
      <c r="E114" s="14"/>
      <c r="F114" s="15"/>
      <c r="G114" s="72"/>
      <c r="H114" s="15"/>
      <c r="I114" s="38"/>
      <c r="J114" s="51"/>
    </row>
    <row r="115" spans="1:10" s="50" customFormat="1">
      <c r="A115" s="57"/>
      <c r="B115" s="7" t="s">
        <v>39</v>
      </c>
      <c r="C115" s="12" t="s">
        <v>36</v>
      </c>
      <c r="D115" s="10" t="s">
        <v>105</v>
      </c>
      <c r="E115" s="5">
        <v>44709</v>
      </c>
      <c r="F115" s="15">
        <v>222575.62</v>
      </c>
      <c r="G115" s="5">
        <v>44723</v>
      </c>
      <c r="H115" s="15">
        <v>222575.62</v>
      </c>
      <c r="I115" s="38">
        <f>+F115-H115</f>
        <v>0</v>
      </c>
      <c r="J115" s="51" t="s">
        <v>26</v>
      </c>
    </row>
    <row r="116" spans="1:10" s="50" customFormat="1">
      <c r="A116" s="57"/>
      <c r="B116" s="7" t="s">
        <v>39</v>
      </c>
      <c r="C116" s="12" t="s">
        <v>36</v>
      </c>
      <c r="D116" s="10" t="s">
        <v>106</v>
      </c>
      <c r="E116" s="5">
        <v>44709</v>
      </c>
      <c r="F116" s="15">
        <v>316854.93</v>
      </c>
      <c r="G116" s="5">
        <v>44723</v>
      </c>
      <c r="H116" s="15">
        <v>316854.93</v>
      </c>
      <c r="I116" s="38">
        <f>+F116-H116</f>
        <v>0</v>
      </c>
      <c r="J116" s="51" t="s">
        <v>26</v>
      </c>
    </row>
    <row r="117" spans="1:10" s="50" customFormat="1">
      <c r="A117" s="57"/>
      <c r="B117" s="7" t="s">
        <v>39</v>
      </c>
      <c r="C117" s="12" t="s">
        <v>36</v>
      </c>
      <c r="D117" s="10" t="s">
        <v>107</v>
      </c>
      <c r="E117" s="5">
        <v>44709</v>
      </c>
      <c r="F117" s="15">
        <v>3319.08</v>
      </c>
      <c r="G117" s="5">
        <v>44723</v>
      </c>
      <c r="H117" s="15">
        <v>3319.08</v>
      </c>
      <c r="I117" s="38">
        <f>+F117-H117</f>
        <v>0</v>
      </c>
      <c r="J117" s="51" t="s">
        <v>26</v>
      </c>
    </row>
    <row r="118" spans="1:10" s="50" customFormat="1">
      <c r="A118" s="57"/>
      <c r="B118" s="7"/>
      <c r="C118" s="12"/>
      <c r="D118" s="10"/>
      <c r="E118" s="5"/>
      <c r="F118" s="15"/>
      <c r="G118" s="5"/>
      <c r="H118" s="15"/>
      <c r="I118" s="38"/>
      <c r="J118" s="51"/>
    </row>
    <row r="119" spans="1:10" s="50" customFormat="1">
      <c r="A119" s="57"/>
      <c r="B119" s="7" t="s">
        <v>70</v>
      </c>
      <c r="C119" s="12" t="s">
        <v>2</v>
      </c>
      <c r="D119" s="10" t="s">
        <v>153</v>
      </c>
      <c r="E119" s="71">
        <v>44713</v>
      </c>
      <c r="F119" s="15">
        <v>886400</v>
      </c>
      <c r="G119" s="71">
        <v>44713</v>
      </c>
      <c r="H119" s="15">
        <v>886400</v>
      </c>
      <c r="I119" s="38">
        <f>+F119-H119</f>
        <v>0</v>
      </c>
      <c r="J119" s="51" t="s">
        <v>26</v>
      </c>
    </row>
    <row r="120" spans="1:10" s="50" customFormat="1">
      <c r="A120" s="57"/>
      <c r="B120" s="58"/>
      <c r="C120" s="12"/>
      <c r="D120" s="10"/>
      <c r="E120" s="5"/>
      <c r="F120" s="15"/>
      <c r="G120" s="5"/>
      <c r="H120" s="15"/>
      <c r="I120" s="38"/>
      <c r="J120" s="51"/>
    </row>
    <row r="121" spans="1:10" s="50" customFormat="1">
      <c r="A121" s="57"/>
      <c r="B121" s="7" t="s">
        <v>154</v>
      </c>
      <c r="C121" s="12" t="s">
        <v>134</v>
      </c>
      <c r="D121" s="6" t="s">
        <v>155</v>
      </c>
      <c r="E121" s="70">
        <v>44713</v>
      </c>
      <c r="F121" s="15">
        <v>1358118.08</v>
      </c>
      <c r="G121" s="70">
        <v>44713</v>
      </c>
      <c r="H121" s="15">
        <v>1358118.08</v>
      </c>
      <c r="I121" s="38">
        <f>+F121-H121</f>
        <v>0</v>
      </c>
      <c r="J121" s="51" t="s">
        <v>26</v>
      </c>
    </row>
    <row r="122" spans="1:10" s="50" customFormat="1">
      <c r="A122" s="57"/>
      <c r="B122" s="7"/>
      <c r="C122" s="12"/>
      <c r="D122" s="9"/>
      <c r="E122" s="5"/>
      <c r="F122" s="15"/>
      <c r="G122" s="5"/>
      <c r="H122" s="15"/>
      <c r="I122" s="38"/>
      <c r="J122" s="51"/>
    </row>
    <row r="123" spans="1:10" s="50" customFormat="1">
      <c r="A123" s="57"/>
      <c r="B123" s="7" t="s">
        <v>132</v>
      </c>
      <c r="C123" s="12" t="s">
        <v>133</v>
      </c>
      <c r="D123" s="11" t="s">
        <v>131</v>
      </c>
      <c r="E123" s="70">
        <v>44682</v>
      </c>
      <c r="F123" s="15">
        <v>3459750.82</v>
      </c>
      <c r="G123" s="70">
        <v>44682</v>
      </c>
      <c r="H123" s="15">
        <v>3459750.82</v>
      </c>
      <c r="I123" s="38">
        <f>+F123-H123</f>
        <v>0</v>
      </c>
      <c r="J123" s="51" t="s">
        <v>26</v>
      </c>
    </row>
    <row r="124" spans="1:10" s="50" customFormat="1">
      <c r="A124" s="57"/>
      <c r="B124" s="7"/>
      <c r="C124" s="12"/>
      <c r="D124" s="10"/>
      <c r="E124" s="5"/>
      <c r="F124" s="15"/>
      <c r="G124" s="5"/>
      <c r="H124" s="15"/>
      <c r="I124" s="38"/>
      <c r="J124" s="51"/>
    </row>
    <row r="125" spans="1:10" s="50" customFormat="1">
      <c r="A125" s="57"/>
      <c r="B125" s="7" t="s">
        <v>156</v>
      </c>
      <c r="C125" s="12" t="s">
        <v>20</v>
      </c>
      <c r="D125" s="9" t="s">
        <v>157</v>
      </c>
      <c r="E125" s="5">
        <v>44716</v>
      </c>
      <c r="F125" s="15">
        <v>29452.410526315791</v>
      </c>
      <c r="G125" s="5">
        <v>44716</v>
      </c>
      <c r="H125" s="15">
        <v>29452.410526315791</v>
      </c>
      <c r="I125" s="38">
        <f>+F125-H125</f>
        <v>0</v>
      </c>
      <c r="J125" s="51" t="s">
        <v>26</v>
      </c>
    </row>
    <row r="126" spans="1:10" s="50" customFormat="1">
      <c r="A126" s="57"/>
      <c r="B126" s="7" t="s">
        <v>156</v>
      </c>
      <c r="C126" s="12" t="s">
        <v>20</v>
      </c>
      <c r="D126" s="6" t="s">
        <v>158</v>
      </c>
      <c r="E126" s="5">
        <v>44716</v>
      </c>
      <c r="F126" s="15">
        <v>1254.663157894737</v>
      </c>
      <c r="G126" s="5">
        <v>44716</v>
      </c>
      <c r="H126" s="15">
        <v>1254.663157894737</v>
      </c>
      <c r="I126" s="38">
        <f>+F126-H126</f>
        <v>0</v>
      </c>
      <c r="J126" s="51" t="s">
        <v>26</v>
      </c>
    </row>
    <row r="127" spans="1:10" s="50" customFormat="1">
      <c r="A127" s="57"/>
      <c r="B127" s="7" t="s">
        <v>156</v>
      </c>
      <c r="C127" s="12" t="s">
        <v>20</v>
      </c>
      <c r="D127" s="10" t="s">
        <v>159</v>
      </c>
      <c r="E127" s="5">
        <v>44716</v>
      </c>
      <c r="F127" s="15">
        <v>128.22105263157894</v>
      </c>
      <c r="G127" s="5">
        <v>44716</v>
      </c>
      <c r="H127" s="15">
        <v>128.22105263157894</v>
      </c>
      <c r="I127" s="38">
        <f>+F127-H127</f>
        <v>0</v>
      </c>
      <c r="J127" s="51" t="s">
        <v>26</v>
      </c>
    </row>
    <row r="128" spans="1:10" s="50" customFormat="1">
      <c r="A128" s="57"/>
      <c r="B128" s="7"/>
      <c r="C128" s="12"/>
      <c r="D128" s="10"/>
      <c r="E128" s="14"/>
      <c r="F128" s="15"/>
      <c r="G128" s="14"/>
      <c r="H128" s="15"/>
      <c r="I128" s="38"/>
      <c r="J128" s="51"/>
    </row>
    <row r="129" spans="1:10" s="50" customFormat="1">
      <c r="A129" s="57"/>
      <c r="B129" s="7" t="s">
        <v>122</v>
      </c>
      <c r="C129" s="12" t="s">
        <v>1</v>
      </c>
      <c r="D129" s="9" t="s">
        <v>121</v>
      </c>
      <c r="E129" s="5">
        <v>44682</v>
      </c>
      <c r="F129" s="38">
        <v>43188</v>
      </c>
      <c r="G129" s="5">
        <v>44682</v>
      </c>
      <c r="H129" s="38">
        <v>43188</v>
      </c>
      <c r="I129" s="38">
        <f>+F129-H129</f>
        <v>0</v>
      </c>
      <c r="J129" s="51" t="s">
        <v>26</v>
      </c>
    </row>
    <row r="130" spans="1:10" s="50" customFormat="1">
      <c r="A130" s="57"/>
      <c r="B130" s="7"/>
      <c r="C130" s="12"/>
      <c r="D130" s="10"/>
      <c r="E130" s="78"/>
      <c r="F130" s="38"/>
      <c r="G130" s="78"/>
      <c r="H130" s="38"/>
      <c r="I130" s="38"/>
      <c r="J130" s="51"/>
    </row>
    <row r="131" spans="1:10" s="50" customFormat="1">
      <c r="A131" s="57"/>
      <c r="B131" s="7" t="s">
        <v>30</v>
      </c>
      <c r="C131" s="12" t="s">
        <v>20</v>
      </c>
      <c r="D131" s="10" t="s">
        <v>160</v>
      </c>
      <c r="E131" s="5">
        <v>44713</v>
      </c>
      <c r="F131" s="15">
        <v>327023.69473684212</v>
      </c>
      <c r="G131" s="5">
        <v>44713</v>
      </c>
      <c r="H131" s="15">
        <v>327023.69473684212</v>
      </c>
      <c r="I131" s="38">
        <f t="shared" ref="I131:I137" si="0">+F131-H131</f>
        <v>0</v>
      </c>
      <c r="J131" s="51" t="s">
        <v>26</v>
      </c>
    </row>
    <row r="132" spans="1:10" s="50" customFormat="1">
      <c r="A132" s="57"/>
      <c r="B132" s="7" t="s">
        <v>30</v>
      </c>
      <c r="C132" s="12" t="s">
        <v>20</v>
      </c>
      <c r="D132" s="10" t="s">
        <v>161</v>
      </c>
      <c r="E132" s="5">
        <v>44713</v>
      </c>
      <c r="F132" s="15">
        <v>301022.00000000006</v>
      </c>
      <c r="G132" s="5">
        <v>44713</v>
      </c>
      <c r="H132" s="15">
        <v>301022.00000000006</v>
      </c>
      <c r="I132" s="38">
        <f t="shared" si="0"/>
        <v>0</v>
      </c>
      <c r="J132" s="51" t="s">
        <v>26</v>
      </c>
    </row>
    <row r="133" spans="1:10" s="50" customFormat="1">
      <c r="A133" s="57"/>
      <c r="B133" s="7" t="s">
        <v>30</v>
      </c>
      <c r="C133" s="12" t="s">
        <v>20</v>
      </c>
      <c r="D133" s="10" t="s">
        <v>162</v>
      </c>
      <c r="E133" s="5">
        <v>44713</v>
      </c>
      <c r="F133" s="15">
        <v>48623.547368421059</v>
      </c>
      <c r="G133" s="5">
        <v>44713</v>
      </c>
      <c r="H133" s="15">
        <v>48623.547368421059</v>
      </c>
      <c r="I133" s="38">
        <f t="shared" si="0"/>
        <v>0</v>
      </c>
      <c r="J133" s="51" t="s">
        <v>26</v>
      </c>
    </row>
    <row r="134" spans="1:10" s="50" customFormat="1">
      <c r="A134" s="57"/>
      <c r="B134" s="7" t="s">
        <v>30</v>
      </c>
      <c r="C134" s="12" t="s">
        <v>20</v>
      </c>
      <c r="D134" s="9" t="s">
        <v>163</v>
      </c>
      <c r="E134" s="5">
        <v>44713</v>
      </c>
      <c r="F134" s="15">
        <v>77865.357894736837</v>
      </c>
      <c r="G134" s="5">
        <v>44713</v>
      </c>
      <c r="H134" s="15">
        <v>77865.357894736837</v>
      </c>
      <c r="I134" s="38">
        <f t="shared" si="0"/>
        <v>0</v>
      </c>
      <c r="J134" s="51" t="s">
        <v>26</v>
      </c>
    </row>
    <row r="135" spans="1:10" s="50" customFormat="1">
      <c r="A135" s="57"/>
      <c r="B135" s="7" t="s">
        <v>30</v>
      </c>
      <c r="C135" s="12" t="s">
        <v>20</v>
      </c>
      <c r="D135" s="10" t="s">
        <v>164</v>
      </c>
      <c r="E135" s="5">
        <v>44713</v>
      </c>
      <c r="F135" s="32">
        <v>17803.568421052631</v>
      </c>
      <c r="G135" s="5">
        <v>44713</v>
      </c>
      <c r="H135" s="32">
        <v>17803.568421052631</v>
      </c>
      <c r="I135" s="38">
        <f t="shared" si="0"/>
        <v>0</v>
      </c>
      <c r="J135" s="51" t="s">
        <v>26</v>
      </c>
    </row>
    <row r="136" spans="1:10" s="50" customFormat="1">
      <c r="A136" s="57"/>
      <c r="B136" s="7" t="s">
        <v>30</v>
      </c>
      <c r="C136" s="12" t="s">
        <v>20</v>
      </c>
      <c r="D136" s="9" t="s">
        <v>165</v>
      </c>
      <c r="E136" s="5">
        <v>44713</v>
      </c>
      <c r="F136" s="15">
        <v>792.64210526315787</v>
      </c>
      <c r="G136" s="5">
        <v>44713</v>
      </c>
      <c r="H136" s="15">
        <v>792.64210526315787</v>
      </c>
      <c r="I136" s="38">
        <f t="shared" si="0"/>
        <v>0</v>
      </c>
      <c r="J136" s="51" t="s">
        <v>26</v>
      </c>
    </row>
    <row r="137" spans="1:10" s="50" customFormat="1">
      <c r="A137" s="57"/>
      <c r="B137" s="7" t="s">
        <v>30</v>
      </c>
      <c r="C137" s="12" t="s">
        <v>20</v>
      </c>
      <c r="D137" s="9" t="s">
        <v>166</v>
      </c>
      <c r="E137" s="5">
        <v>44713</v>
      </c>
      <c r="F137" s="15">
        <v>13276.936842105264</v>
      </c>
      <c r="G137" s="5">
        <v>44713</v>
      </c>
      <c r="H137" s="15">
        <v>13276.936842105264</v>
      </c>
      <c r="I137" s="38">
        <f t="shared" si="0"/>
        <v>0</v>
      </c>
      <c r="J137" s="51" t="s">
        <v>26</v>
      </c>
    </row>
    <row r="138" spans="1:10" s="50" customFormat="1">
      <c r="A138" s="57"/>
      <c r="B138" s="7"/>
      <c r="C138" s="12"/>
      <c r="D138" s="9"/>
      <c r="E138" s="5"/>
      <c r="F138" s="15"/>
      <c r="G138" s="5"/>
      <c r="H138" s="15"/>
      <c r="I138" s="38"/>
      <c r="J138" s="51"/>
    </row>
    <row r="139" spans="1:10" s="50" customFormat="1">
      <c r="A139" s="57"/>
      <c r="B139" s="86" t="s">
        <v>128</v>
      </c>
      <c r="C139" s="12" t="s">
        <v>88</v>
      </c>
      <c r="D139" s="74" t="s">
        <v>74</v>
      </c>
      <c r="E139" s="5">
        <v>44699</v>
      </c>
      <c r="F139" s="15">
        <v>134048</v>
      </c>
      <c r="G139" s="5">
        <v>44699</v>
      </c>
      <c r="H139" s="15">
        <v>134048</v>
      </c>
      <c r="I139" s="38">
        <f>+F139-H139</f>
        <v>0</v>
      </c>
      <c r="J139" s="51" t="s">
        <v>26</v>
      </c>
    </row>
    <row r="140" spans="1:10" s="50" customFormat="1">
      <c r="A140" s="57"/>
      <c r="B140" s="7"/>
      <c r="C140" s="12"/>
      <c r="D140" s="10"/>
      <c r="E140" s="5"/>
      <c r="F140" s="15"/>
      <c r="G140" s="5"/>
      <c r="H140" s="15"/>
      <c r="I140" s="38"/>
      <c r="J140" s="51"/>
    </row>
    <row r="141" spans="1:10" s="50" customFormat="1">
      <c r="A141" s="57"/>
      <c r="B141" s="7" t="s">
        <v>167</v>
      </c>
      <c r="C141" s="12" t="s">
        <v>5</v>
      </c>
      <c r="D141" s="10" t="s">
        <v>168</v>
      </c>
      <c r="E141" s="5">
        <v>44720</v>
      </c>
      <c r="F141" s="15">
        <v>281872.5</v>
      </c>
      <c r="G141" s="5">
        <v>44720</v>
      </c>
      <c r="H141" s="15">
        <v>281872.5</v>
      </c>
      <c r="I141" s="38">
        <f>+F141-H141</f>
        <v>0</v>
      </c>
      <c r="J141" s="51" t="s">
        <v>26</v>
      </c>
    </row>
    <row r="142" spans="1:10" s="50" customFormat="1">
      <c r="A142" s="57"/>
      <c r="B142" s="7"/>
      <c r="C142" s="12"/>
      <c r="D142" s="10"/>
      <c r="E142" s="5"/>
      <c r="F142" s="15"/>
      <c r="G142" s="5"/>
      <c r="H142" s="15"/>
      <c r="I142" s="38"/>
      <c r="J142" s="51"/>
    </row>
    <row r="143" spans="1:10" s="50" customFormat="1">
      <c r="A143" s="57"/>
      <c r="B143" s="7" t="s">
        <v>169</v>
      </c>
      <c r="C143" s="12" t="s">
        <v>170</v>
      </c>
      <c r="D143" s="10" t="s">
        <v>171</v>
      </c>
      <c r="E143" s="5">
        <v>44713</v>
      </c>
      <c r="F143" s="15">
        <v>1813333.2</v>
      </c>
      <c r="G143" s="5">
        <v>44713</v>
      </c>
      <c r="H143" s="15">
        <v>1813333.2</v>
      </c>
      <c r="I143" s="38">
        <f>+F143-H143</f>
        <v>0</v>
      </c>
      <c r="J143" s="51" t="s">
        <v>26</v>
      </c>
    </row>
    <row r="144" spans="1:10" s="50" customFormat="1">
      <c r="A144" s="57"/>
      <c r="B144" s="7"/>
      <c r="C144" s="12"/>
      <c r="D144" s="9"/>
      <c r="E144" s="5"/>
      <c r="F144" s="15"/>
      <c r="G144" s="5"/>
      <c r="H144" s="15"/>
      <c r="I144" s="38"/>
      <c r="J144" s="51"/>
    </row>
    <row r="145" spans="1:10" s="50" customFormat="1">
      <c r="A145" s="57"/>
      <c r="B145" s="7" t="s">
        <v>172</v>
      </c>
      <c r="C145" s="12" t="s">
        <v>170</v>
      </c>
      <c r="D145" s="9" t="s">
        <v>28</v>
      </c>
      <c r="E145" s="5">
        <v>44713</v>
      </c>
      <c r="F145" s="15">
        <v>2126264.7999999998</v>
      </c>
      <c r="G145" s="5">
        <v>44713</v>
      </c>
      <c r="H145" s="15">
        <v>2126264.7999999998</v>
      </c>
      <c r="I145" s="38">
        <f t="shared" ref="I145:I151" si="1">+F145-H145</f>
        <v>0</v>
      </c>
      <c r="J145" s="51" t="s">
        <v>26</v>
      </c>
    </row>
    <row r="146" spans="1:10" s="50" customFormat="1">
      <c r="A146" s="57"/>
      <c r="B146" s="7"/>
      <c r="C146" s="12"/>
      <c r="D146" s="9"/>
      <c r="E146" s="5"/>
      <c r="F146" s="15"/>
      <c r="G146" s="5"/>
      <c r="H146" s="15"/>
      <c r="I146" s="38"/>
      <c r="J146" s="51"/>
    </row>
    <row r="147" spans="1:10" s="50" customFormat="1">
      <c r="A147" s="57"/>
      <c r="B147" s="7" t="s">
        <v>173</v>
      </c>
      <c r="C147" s="12" t="s">
        <v>5</v>
      </c>
      <c r="D147" s="9" t="s">
        <v>174</v>
      </c>
      <c r="E147" s="5">
        <v>44727</v>
      </c>
      <c r="F147" s="15">
        <v>1438200</v>
      </c>
      <c r="G147" s="5">
        <v>44727</v>
      </c>
      <c r="H147" s="15">
        <v>1438200</v>
      </c>
      <c r="I147" s="38">
        <f t="shared" si="1"/>
        <v>0</v>
      </c>
      <c r="J147" s="51" t="s">
        <v>26</v>
      </c>
    </row>
    <row r="148" spans="1:10" s="50" customFormat="1">
      <c r="A148" s="57"/>
      <c r="B148" s="7"/>
      <c r="C148" s="12"/>
      <c r="D148" s="9"/>
      <c r="E148" s="5"/>
      <c r="F148" s="15"/>
      <c r="G148" s="5"/>
      <c r="H148" s="15"/>
      <c r="I148" s="38"/>
      <c r="J148" s="51"/>
    </row>
    <row r="149" spans="1:10" s="50" customFormat="1">
      <c r="A149" s="57"/>
      <c r="B149" s="7" t="s">
        <v>72</v>
      </c>
      <c r="C149" s="12" t="s">
        <v>42</v>
      </c>
      <c r="D149" s="10" t="s">
        <v>53</v>
      </c>
      <c r="E149" s="5">
        <v>44682</v>
      </c>
      <c r="F149" s="15">
        <v>99720</v>
      </c>
      <c r="G149" s="5">
        <v>44682</v>
      </c>
      <c r="H149" s="15">
        <v>99720</v>
      </c>
      <c r="I149" s="38">
        <f t="shared" si="1"/>
        <v>0</v>
      </c>
      <c r="J149" s="51" t="s">
        <v>26</v>
      </c>
    </row>
    <row r="150" spans="1:10" s="50" customFormat="1">
      <c r="A150" s="57"/>
      <c r="B150" s="7" t="s">
        <v>72</v>
      </c>
      <c r="C150" s="12" t="s">
        <v>42</v>
      </c>
      <c r="D150" s="10" t="s">
        <v>108</v>
      </c>
      <c r="E150" s="5">
        <v>44682</v>
      </c>
      <c r="F150" s="15">
        <v>108000</v>
      </c>
      <c r="G150" s="5">
        <v>44682</v>
      </c>
      <c r="H150" s="15">
        <v>108000</v>
      </c>
      <c r="I150" s="38">
        <f>+F150-H150</f>
        <v>0</v>
      </c>
      <c r="J150" s="51" t="s">
        <v>26</v>
      </c>
    </row>
    <row r="151" spans="1:10" s="50" customFormat="1">
      <c r="A151" s="57"/>
      <c r="B151" s="7" t="s">
        <v>72</v>
      </c>
      <c r="C151" s="12" t="s">
        <v>42</v>
      </c>
      <c r="D151" s="10" t="s">
        <v>38</v>
      </c>
      <c r="E151" s="5">
        <v>44682</v>
      </c>
      <c r="F151" s="15">
        <v>108000</v>
      </c>
      <c r="G151" s="5">
        <v>44682</v>
      </c>
      <c r="H151" s="15">
        <v>108000</v>
      </c>
      <c r="I151" s="38">
        <f t="shared" si="1"/>
        <v>0</v>
      </c>
      <c r="J151" s="51" t="s">
        <v>26</v>
      </c>
    </row>
    <row r="152" spans="1:10" s="50" customFormat="1">
      <c r="A152" s="57"/>
      <c r="B152" s="7" t="s">
        <v>72</v>
      </c>
      <c r="C152" s="12" t="s">
        <v>42</v>
      </c>
      <c r="D152" s="10" t="s">
        <v>56</v>
      </c>
      <c r="E152" s="5">
        <v>44682</v>
      </c>
      <c r="F152" s="15">
        <v>108000</v>
      </c>
      <c r="G152" s="5">
        <v>44682</v>
      </c>
      <c r="H152" s="15">
        <v>108000</v>
      </c>
      <c r="I152" s="38">
        <f>+F152-H152</f>
        <v>0</v>
      </c>
      <c r="J152" s="51" t="s">
        <v>26</v>
      </c>
    </row>
    <row r="153" spans="1:10" s="50" customFormat="1">
      <c r="A153" s="57"/>
      <c r="B153" s="7" t="s">
        <v>72</v>
      </c>
      <c r="C153" s="12" t="s">
        <v>42</v>
      </c>
      <c r="D153" s="10" t="s">
        <v>79</v>
      </c>
      <c r="E153" s="5">
        <v>44682</v>
      </c>
      <c r="F153" s="15">
        <v>102960</v>
      </c>
      <c r="G153" s="5">
        <v>44682</v>
      </c>
      <c r="H153" s="15">
        <v>102960</v>
      </c>
      <c r="I153" s="38">
        <f>+F153-H153</f>
        <v>0</v>
      </c>
      <c r="J153" s="51" t="s">
        <v>26</v>
      </c>
    </row>
    <row r="154" spans="1:10" s="50" customFormat="1">
      <c r="A154" s="57"/>
      <c r="B154" s="7"/>
      <c r="C154" s="12"/>
      <c r="D154" s="9"/>
      <c r="E154" s="5"/>
      <c r="F154" s="15"/>
      <c r="G154" s="5"/>
      <c r="H154" s="15"/>
      <c r="I154" s="38"/>
      <c r="J154" s="51"/>
    </row>
    <row r="155" spans="1:10" s="50" customFormat="1">
      <c r="A155" s="57"/>
      <c r="B155" s="7" t="s">
        <v>15</v>
      </c>
      <c r="C155" s="12" t="s">
        <v>170</v>
      </c>
      <c r="D155" s="9" t="s">
        <v>120</v>
      </c>
      <c r="E155" s="5">
        <v>44682</v>
      </c>
      <c r="F155" s="15">
        <v>1357500</v>
      </c>
      <c r="G155" s="5">
        <v>44682</v>
      </c>
      <c r="H155" s="15">
        <v>1357500</v>
      </c>
      <c r="I155" s="38">
        <f>+F155-H155</f>
        <v>0</v>
      </c>
      <c r="J155" s="51" t="s">
        <v>26</v>
      </c>
    </row>
    <row r="156" spans="1:10" s="50" customFormat="1">
      <c r="A156" s="57"/>
      <c r="B156" s="7"/>
      <c r="C156" s="12"/>
      <c r="D156" s="9"/>
      <c r="E156" s="5"/>
      <c r="F156" s="15"/>
      <c r="G156" s="5"/>
      <c r="H156" s="15"/>
      <c r="I156" s="38"/>
      <c r="J156" s="51"/>
    </row>
    <row r="157" spans="1:10" s="50" customFormat="1">
      <c r="A157" s="57"/>
      <c r="B157" s="7" t="s">
        <v>172</v>
      </c>
      <c r="C157" s="12" t="s">
        <v>170</v>
      </c>
      <c r="D157" s="9" t="s">
        <v>13</v>
      </c>
      <c r="E157" s="5">
        <v>44713</v>
      </c>
      <c r="F157" s="15">
        <v>2126264.7999999998</v>
      </c>
      <c r="G157" s="5">
        <v>44713</v>
      </c>
      <c r="H157" s="15">
        <v>2126264.7999999998</v>
      </c>
      <c r="I157" s="38">
        <f>+F157-H157</f>
        <v>0</v>
      </c>
      <c r="J157" s="51" t="s">
        <v>26</v>
      </c>
    </row>
    <row r="158" spans="1:10" s="50" customFormat="1">
      <c r="A158" s="57"/>
      <c r="B158" s="7"/>
      <c r="C158" s="12"/>
      <c r="D158" s="9"/>
      <c r="E158" s="5"/>
      <c r="F158" s="15"/>
      <c r="G158" s="5"/>
      <c r="H158" s="15"/>
      <c r="I158" s="38"/>
      <c r="J158" s="51"/>
    </row>
    <row r="159" spans="1:10" s="50" customFormat="1">
      <c r="A159" s="57"/>
      <c r="B159" s="87" t="s">
        <v>175</v>
      </c>
      <c r="C159" s="12" t="s">
        <v>170</v>
      </c>
      <c r="D159" s="10" t="s">
        <v>71</v>
      </c>
      <c r="E159" s="5">
        <v>44713</v>
      </c>
      <c r="F159" s="15">
        <v>2330664</v>
      </c>
      <c r="G159" s="5">
        <v>44713</v>
      </c>
      <c r="H159" s="15">
        <v>2330664</v>
      </c>
      <c r="I159" s="38">
        <f>+F159-H159</f>
        <v>0</v>
      </c>
      <c r="J159" s="51" t="s">
        <v>26</v>
      </c>
    </row>
    <row r="160" spans="1:10" s="50" customFormat="1">
      <c r="A160" s="57"/>
      <c r="B160" s="41"/>
      <c r="C160" s="12"/>
      <c r="D160" s="10"/>
      <c r="E160" s="5"/>
      <c r="F160" s="15"/>
      <c r="G160" s="5"/>
      <c r="H160" s="15"/>
      <c r="I160" s="38"/>
      <c r="J160" s="51"/>
    </row>
    <row r="161" spans="1:10" s="50" customFormat="1">
      <c r="A161" s="57"/>
      <c r="B161" s="7" t="s">
        <v>15</v>
      </c>
      <c r="C161" s="12" t="s">
        <v>170</v>
      </c>
      <c r="D161" s="9" t="s">
        <v>65</v>
      </c>
      <c r="E161" s="5">
        <v>44713</v>
      </c>
      <c r="F161" s="15">
        <v>253400</v>
      </c>
      <c r="G161" s="5">
        <v>44713</v>
      </c>
      <c r="H161" s="15">
        <v>253400</v>
      </c>
      <c r="I161" s="38">
        <f>+F161-H161</f>
        <v>0</v>
      </c>
      <c r="J161" s="51" t="s">
        <v>26</v>
      </c>
    </row>
    <row r="162" spans="1:10" s="50" customFormat="1">
      <c r="A162" s="57"/>
      <c r="B162" s="41"/>
      <c r="C162" s="12"/>
      <c r="D162" s="10"/>
      <c r="E162" s="5"/>
      <c r="F162" s="15"/>
      <c r="G162" s="5"/>
      <c r="H162" s="15"/>
      <c r="I162" s="38"/>
      <c r="J162" s="51"/>
    </row>
    <row r="163" spans="1:10" s="50" customFormat="1">
      <c r="A163" s="57"/>
      <c r="B163" s="87" t="s">
        <v>176</v>
      </c>
      <c r="C163" s="12" t="s">
        <v>5</v>
      </c>
      <c r="D163" s="10" t="s">
        <v>177</v>
      </c>
      <c r="E163" s="5">
        <v>44726</v>
      </c>
      <c r="F163" s="15">
        <v>366339.5</v>
      </c>
      <c r="G163" s="5">
        <v>44726</v>
      </c>
      <c r="H163" s="15">
        <v>366339.5</v>
      </c>
      <c r="I163" s="38">
        <f>+F163-H163</f>
        <v>0</v>
      </c>
      <c r="J163" s="51" t="s">
        <v>26</v>
      </c>
    </row>
    <row r="164" spans="1:10" s="50" customFormat="1">
      <c r="A164" s="57"/>
      <c r="B164" s="46"/>
      <c r="C164" s="44"/>
      <c r="D164" s="10"/>
      <c r="E164" s="42"/>
      <c r="F164" s="45"/>
      <c r="G164" s="42"/>
      <c r="H164" s="45"/>
      <c r="I164" s="38"/>
      <c r="J164" s="51"/>
    </row>
    <row r="165" spans="1:10" s="50" customFormat="1">
      <c r="A165" s="57"/>
      <c r="B165" s="7" t="s">
        <v>178</v>
      </c>
      <c r="C165" s="12" t="s">
        <v>170</v>
      </c>
      <c r="D165" s="10" t="s">
        <v>49</v>
      </c>
      <c r="E165" s="70">
        <v>44713</v>
      </c>
      <c r="F165" s="45">
        <f>594300-118860</f>
        <v>475440</v>
      </c>
      <c r="G165" s="70">
        <v>44713</v>
      </c>
      <c r="H165" s="45">
        <f>594300-118860</f>
        <v>475440</v>
      </c>
      <c r="I165" s="38">
        <f>+F165-H165</f>
        <v>0</v>
      </c>
      <c r="J165" s="51" t="s">
        <v>26</v>
      </c>
    </row>
    <row r="166" spans="1:10" s="50" customFormat="1">
      <c r="A166" s="57"/>
      <c r="B166" s="58"/>
      <c r="C166" s="12"/>
      <c r="D166" s="10"/>
      <c r="E166" s="5"/>
      <c r="F166" s="15"/>
      <c r="G166" s="5"/>
      <c r="H166" s="15"/>
      <c r="I166" s="38"/>
      <c r="J166" s="51"/>
    </row>
    <row r="167" spans="1:10" s="50" customFormat="1">
      <c r="A167" s="57"/>
      <c r="B167" s="7" t="s">
        <v>179</v>
      </c>
      <c r="C167" s="12" t="s">
        <v>170</v>
      </c>
      <c r="D167" s="10" t="s">
        <v>180</v>
      </c>
      <c r="E167" s="70">
        <v>44713</v>
      </c>
      <c r="F167" s="15">
        <v>1586867.2</v>
      </c>
      <c r="G167" s="70">
        <v>44713</v>
      </c>
      <c r="H167" s="15">
        <v>1586867.2</v>
      </c>
      <c r="I167" s="38">
        <f>+F167-H167</f>
        <v>0</v>
      </c>
      <c r="J167" s="51" t="s">
        <v>26</v>
      </c>
    </row>
    <row r="168" spans="1:10" s="50" customFormat="1">
      <c r="A168" s="57"/>
      <c r="B168" s="7"/>
      <c r="C168" s="12"/>
      <c r="D168" s="10"/>
      <c r="E168" s="5"/>
      <c r="F168" s="15"/>
      <c r="G168" s="5"/>
      <c r="H168" s="15"/>
      <c r="I168" s="38"/>
      <c r="J168" s="51"/>
    </row>
    <row r="169" spans="1:10" s="50" customFormat="1">
      <c r="A169" s="57"/>
      <c r="B169" s="7" t="s">
        <v>178</v>
      </c>
      <c r="C169" s="12" t="s">
        <v>170</v>
      </c>
      <c r="D169" s="10" t="s">
        <v>40</v>
      </c>
      <c r="E169" s="70">
        <v>44713</v>
      </c>
      <c r="F169" s="45">
        <f>2547000-509400</f>
        <v>2037600</v>
      </c>
      <c r="G169" s="70">
        <v>44713</v>
      </c>
      <c r="H169" s="45">
        <f>2547000-509400</f>
        <v>2037600</v>
      </c>
      <c r="I169" s="38">
        <f>+F169-H169</f>
        <v>0</v>
      </c>
      <c r="J169" s="51" t="s">
        <v>26</v>
      </c>
    </row>
    <row r="170" spans="1:10" s="50" customFormat="1">
      <c r="A170" s="57"/>
      <c r="B170" s="7"/>
      <c r="C170" s="12"/>
      <c r="D170" s="10"/>
      <c r="E170" s="5"/>
      <c r="F170" s="15"/>
      <c r="G170" s="5"/>
      <c r="H170" s="15"/>
      <c r="I170" s="38"/>
      <c r="J170" s="51"/>
    </row>
    <row r="171" spans="1:10" s="50" customFormat="1">
      <c r="A171" s="57"/>
      <c r="B171" s="7" t="s">
        <v>181</v>
      </c>
      <c r="C171" s="12" t="s">
        <v>170</v>
      </c>
      <c r="D171" s="10" t="s">
        <v>82</v>
      </c>
      <c r="E171" s="70">
        <v>44713</v>
      </c>
      <c r="F171" s="15">
        <v>2056123.2</v>
      </c>
      <c r="G171" s="70">
        <v>44713</v>
      </c>
      <c r="H171" s="15">
        <v>2056123.2</v>
      </c>
      <c r="I171" s="38">
        <f>+F171-H171</f>
        <v>0</v>
      </c>
      <c r="J171" s="51" t="s">
        <v>26</v>
      </c>
    </row>
    <row r="172" spans="1:10" s="50" customFormat="1">
      <c r="A172" s="57"/>
      <c r="B172" s="7" t="s">
        <v>181</v>
      </c>
      <c r="C172" s="12" t="s">
        <v>170</v>
      </c>
      <c r="D172" s="10" t="s">
        <v>92</v>
      </c>
      <c r="E172" s="70">
        <v>44713</v>
      </c>
      <c r="F172" s="15">
        <v>2056123.2</v>
      </c>
      <c r="G172" s="70">
        <v>44713</v>
      </c>
      <c r="H172" s="15">
        <v>2056123.2</v>
      </c>
      <c r="I172" s="38">
        <f>+F172-H172</f>
        <v>0</v>
      </c>
      <c r="J172" s="51" t="s">
        <v>26</v>
      </c>
    </row>
    <row r="173" spans="1:10" s="50" customFormat="1">
      <c r="A173" s="57"/>
      <c r="B173" s="7"/>
      <c r="C173" s="12"/>
      <c r="D173" s="10"/>
      <c r="E173" s="5"/>
      <c r="F173" s="15"/>
      <c r="G173" s="5"/>
      <c r="H173" s="15"/>
      <c r="I173" s="38"/>
      <c r="J173" s="51"/>
    </row>
    <row r="174" spans="1:10" s="50" customFormat="1">
      <c r="A174" s="57"/>
      <c r="B174" s="7" t="s">
        <v>87</v>
      </c>
      <c r="C174" s="12" t="s">
        <v>1</v>
      </c>
      <c r="D174" s="10" t="s">
        <v>31</v>
      </c>
      <c r="E174" s="71">
        <v>44652</v>
      </c>
      <c r="F174" s="15">
        <v>100536</v>
      </c>
      <c r="G174" s="71">
        <v>44652</v>
      </c>
      <c r="H174" s="15">
        <v>100536</v>
      </c>
      <c r="I174" s="38">
        <f>+F174-H174</f>
        <v>0</v>
      </c>
      <c r="J174" s="51" t="s">
        <v>26</v>
      </c>
    </row>
    <row r="175" spans="1:10" s="50" customFormat="1">
      <c r="A175" s="57"/>
      <c r="B175" s="7"/>
      <c r="C175" s="12"/>
      <c r="D175" s="9"/>
      <c r="E175" s="5"/>
      <c r="F175" s="15"/>
      <c r="G175" s="5"/>
      <c r="H175" s="15"/>
      <c r="I175" s="38"/>
      <c r="J175" s="51"/>
    </row>
    <row r="176" spans="1:10" s="50" customFormat="1">
      <c r="A176" s="57"/>
      <c r="B176" s="7" t="s">
        <v>182</v>
      </c>
      <c r="C176" s="12" t="s">
        <v>170</v>
      </c>
      <c r="D176" s="10" t="s">
        <v>183</v>
      </c>
      <c r="E176" s="5">
        <v>44713</v>
      </c>
      <c r="F176" s="15">
        <v>559688.26</v>
      </c>
      <c r="G176" s="5">
        <v>44713</v>
      </c>
      <c r="H176" s="15">
        <v>559688.26</v>
      </c>
      <c r="I176" s="38">
        <f>+F176-H176</f>
        <v>0</v>
      </c>
      <c r="J176" s="51" t="s">
        <v>26</v>
      </c>
    </row>
    <row r="177" spans="1:10" s="50" customFormat="1">
      <c r="A177" s="57"/>
      <c r="B177" s="7"/>
      <c r="C177" s="12"/>
      <c r="D177" s="9"/>
      <c r="E177" s="5"/>
      <c r="F177" s="15"/>
      <c r="G177" s="5"/>
      <c r="H177" s="15"/>
      <c r="I177" s="38"/>
      <c r="J177" s="51"/>
    </row>
    <row r="178" spans="1:10" s="50" customFormat="1">
      <c r="A178" s="57"/>
      <c r="B178" s="7" t="s">
        <v>15</v>
      </c>
      <c r="C178" s="12" t="s">
        <v>170</v>
      </c>
      <c r="D178" s="9" t="s">
        <v>184</v>
      </c>
      <c r="E178" s="5">
        <v>44718</v>
      </c>
      <c r="F178" s="15">
        <v>1086000</v>
      </c>
      <c r="G178" s="5">
        <v>44718</v>
      </c>
      <c r="H178" s="15">
        <v>1086000</v>
      </c>
      <c r="I178" s="38">
        <f>+F178-H178</f>
        <v>0</v>
      </c>
      <c r="J178" s="51" t="s">
        <v>26</v>
      </c>
    </row>
    <row r="179" spans="1:10" s="50" customFormat="1">
      <c r="A179" s="57"/>
      <c r="B179" s="7"/>
      <c r="C179" s="12"/>
      <c r="D179" s="9"/>
      <c r="E179" s="5"/>
      <c r="F179" s="15"/>
      <c r="G179" s="5"/>
      <c r="H179" s="15"/>
      <c r="I179" s="38"/>
      <c r="J179" s="51"/>
    </row>
    <row r="180" spans="1:10" s="8" customFormat="1" ht="15.75" thickBot="1">
      <c r="A180" s="57"/>
      <c r="B180" s="58"/>
      <c r="C180" s="12"/>
      <c r="D180" s="10"/>
      <c r="E180" s="5"/>
      <c r="F180" s="28"/>
      <c r="G180" s="5"/>
      <c r="H180" s="28"/>
      <c r="I180" s="68"/>
      <c r="J180" s="51"/>
    </row>
    <row r="182" spans="1:10" ht="16.5" thickBot="1">
      <c r="B182" s="67" t="s">
        <v>4</v>
      </c>
      <c r="C182" s="25"/>
      <c r="D182" s="25"/>
      <c r="E182" s="63"/>
      <c r="F182" s="26">
        <f>SUM(F16:F180)</f>
        <v>42060597.796315797</v>
      </c>
      <c r="G182" s="16"/>
      <c r="H182" s="26">
        <f>SUM(H16:H180)</f>
        <v>42060597.796315797</v>
      </c>
      <c r="I182" s="26">
        <f>SUM(I16:I180)</f>
        <v>0</v>
      </c>
    </row>
    <row r="183" spans="1:10" s="50" customFormat="1" ht="16.5" thickTop="1">
      <c r="B183" s="67"/>
      <c r="C183" s="25"/>
      <c r="D183" s="25"/>
      <c r="E183" s="63"/>
      <c r="F183" s="65"/>
      <c r="G183" s="16"/>
      <c r="H183" s="65"/>
      <c r="I183" s="65"/>
    </row>
    <row r="184" spans="1:10" s="50" customFormat="1" ht="15.75">
      <c r="B184" s="67"/>
      <c r="C184" s="25"/>
      <c r="D184" s="25"/>
      <c r="E184" s="63"/>
      <c r="F184" s="65"/>
      <c r="G184" s="16"/>
      <c r="H184" s="65"/>
      <c r="I184" s="65"/>
    </row>
    <row r="185" spans="1:10" s="50" customFormat="1" ht="15.75">
      <c r="B185" s="67"/>
      <c r="C185" s="25"/>
      <c r="D185" s="25"/>
      <c r="E185" s="63"/>
      <c r="F185" s="65"/>
      <c r="G185" s="16"/>
      <c r="H185" s="65"/>
      <c r="I185" s="65"/>
    </row>
    <row r="187" spans="1:10">
      <c r="F187" s="27"/>
      <c r="G187" s="16"/>
    </row>
    <row r="188" spans="1:10">
      <c r="F188" s="35"/>
    </row>
    <row r="191" spans="1:10">
      <c r="B191" s="59" t="s">
        <v>7</v>
      </c>
      <c r="C191" s="92" t="s">
        <v>11</v>
      </c>
      <c r="D191" s="92"/>
      <c r="E191" s="92"/>
      <c r="F191" s="92"/>
      <c r="G191" s="89" t="s">
        <v>12</v>
      </c>
      <c r="H191" s="89"/>
      <c r="I191" s="89"/>
      <c r="J191" s="89"/>
    </row>
    <row r="192" spans="1:10">
      <c r="B192" s="53" t="s">
        <v>8</v>
      </c>
      <c r="C192" s="90" t="s">
        <v>9</v>
      </c>
      <c r="D192" s="90"/>
      <c r="E192" s="90"/>
      <c r="F192" s="90"/>
      <c r="G192" s="91" t="s">
        <v>10</v>
      </c>
      <c r="H192" s="91"/>
      <c r="I192" s="91"/>
      <c r="J192" s="91"/>
    </row>
    <row r="193" spans="2:7">
      <c r="B193" s="49"/>
      <c r="C193" s="49"/>
      <c r="D193" s="49"/>
      <c r="E193" s="64"/>
      <c r="F193" s="52"/>
      <c r="G193" s="52"/>
    </row>
  </sheetData>
  <mergeCells count="6">
    <mergeCell ref="B11:J11"/>
    <mergeCell ref="B12:J12"/>
    <mergeCell ref="G191:J191"/>
    <mergeCell ref="C192:F192"/>
    <mergeCell ref="G192:J192"/>
    <mergeCell ref="C191:F191"/>
  </mergeCells>
  <printOptions horizontalCentered="1"/>
  <pageMargins left="0.11811023622047245" right="0.11811023622047245" top="0.5" bottom="0.82" header="0.23622047244094491" footer="0.56000000000000005"/>
  <pageSetup scale="68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2022</vt:lpstr>
      <vt:lpstr>'JUNIO 2022'!Área_de_impresión</vt:lpstr>
      <vt:lpstr>'JUNIO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</cp:lastModifiedBy>
  <cp:lastPrinted>2022-07-12T15:55:20Z</cp:lastPrinted>
  <dcterms:created xsi:type="dcterms:W3CDTF">2017-02-16T17:13:46Z</dcterms:created>
  <dcterms:modified xsi:type="dcterms:W3CDTF">2022-07-13T15:18:09Z</dcterms:modified>
</cp:coreProperties>
</file>