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codeName="ThisWorkbook" defaultThemeVersion="124226"/>
  <mc:AlternateContent xmlns:mc="http://schemas.openxmlformats.org/markup-compatibility/2006">
    <mc:Choice Requires="x15">
      <x15ac:absPath xmlns:x15ac="http://schemas.microsoft.com/office/spreadsheetml/2010/11/ac" url="C:\Users\Amber Gomez\Downloads\Compressed\INESPRE-DAF-CM-2022-0029\Nueva carpeta\"/>
    </mc:Choice>
  </mc:AlternateContent>
  <xr:revisionPtr revIDLastSave="0" documentId="8_{DE3F647D-45B5-4C24-8B26-368614B7904B}" xr6:coauthVersionLast="45" xr6:coauthVersionMax="45" xr10:uidLastSave="{00000000-0000-0000-0000-000000000000}"/>
  <bookViews>
    <workbookView xWindow="-120" yWindow="-120" windowWidth="20730" windowHeight="11310" xr2:uid="{00000000-000D-0000-FFFF-FFFF00000000}"/>
  </bookViews>
  <sheets>
    <sheet name="Presentación" sheetId="1" r:id="rId1"/>
    <sheet name="Introducción" sheetId="20" r:id="rId2"/>
    <sheet name="Contenido" sheetId="21" r:id="rId3"/>
    <sheet name="Comunicaciones" sheetId="35" r:id="rId4"/>
    <sheet name="NSSS" sheetId="22" r:id="rId5"/>
    <sheet name="Planificación y Desarrollo" sheetId="36" r:id="rId6"/>
    <sheet name="Seguridad Militar" sheetId="31" r:id="rId7"/>
    <sheet name="TIC" sheetId="29" r:id="rId8"/>
    <sheet name="Jurídica" sheetId="23" r:id="rId9"/>
    <sheet name="DAF" sheetId="24" r:id="rId10"/>
    <sheet name="Agropecuaria" sheetId="32" r:id="rId11"/>
    <sheet name="Logística" sheetId="25" r:id="rId12"/>
    <sheet name="Comercialización" sheetId="26" r:id="rId13"/>
    <sheet name="Programas" sheetId="27" r:id="rId14"/>
    <sheet name="RRHH" sheetId="30" r:id="rId15"/>
    <sheet name="Dirección Ejecutiva" sheetId="33" r:id="rId16"/>
    <sheet name="Subdirección Ejecutiva" sheetId="34" r:id="rId17"/>
    <sheet name="OAI" sheetId="28" r:id="rId18"/>
    <sheet name="Presupuesto" sheetId="37" r:id="rId19"/>
  </sheets>
  <definedNames>
    <definedName name="_xlnm.Print_Area" localSheetId="10">Agropecuaria!$A$1:$AJ$45</definedName>
    <definedName name="_xlnm.Print_Area" localSheetId="12">Comercialización!$A$1:$AJ$21</definedName>
    <definedName name="_xlnm.Print_Area" localSheetId="3">Comunicaciones!$A$1:$AI$36</definedName>
    <definedName name="_xlnm.Print_Area" localSheetId="9">DAF!$A$1:$AJ$26</definedName>
    <definedName name="_xlnm.Print_Area" localSheetId="15">'Dirección Ejecutiva'!$A$1:$AJ$19</definedName>
    <definedName name="_xlnm.Print_Area" localSheetId="8">Jurídica!$A$1:$AJ$20</definedName>
    <definedName name="_xlnm.Print_Area" localSheetId="11">Logística!$A$1:$AJ$17</definedName>
    <definedName name="_xlnm.Print_Area" localSheetId="4">NSSS!$A$1:$AJ$38</definedName>
    <definedName name="_xlnm.Print_Area" localSheetId="17">OAI!$A$1:$AJ$20</definedName>
    <definedName name="_xlnm.Print_Area" localSheetId="5">'Planificación y Desarrollo'!$A$1:$AJ$58</definedName>
    <definedName name="_xlnm.Print_Area" localSheetId="0">Presentación!$A$1:$J$66</definedName>
    <definedName name="_xlnm.Print_Area" localSheetId="18">Presupuesto!$A$5:$B$21</definedName>
    <definedName name="_xlnm.Print_Area" localSheetId="13">Programas!$A$1:$AJ$20</definedName>
    <definedName name="_xlnm.Print_Area" localSheetId="14">RRHH!$A$1:$AK$46</definedName>
    <definedName name="_xlnm.Print_Area" localSheetId="6">'Seguridad Militar'!$A$1:$AJ$20</definedName>
    <definedName name="_xlnm.Print_Area" localSheetId="16">'Subdirección Ejecutiva'!$A$1:$AJ$17</definedName>
    <definedName name="_xlnm.Print_Area" localSheetId="7">TIC!$A$1:$AJ$30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B21" i="37" l="1"/>
  <c r="AH33" i="35" l="1"/>
  <c r="AD33" i="35"/>
  <c r="Z33" i="35"/>
  <c r="I33" i="35"/>
  <c r="V33" i="35"/>
  <c r="AI33" i="35"/>
  <c r="E33" i="35" s="1"/>
  <c r="K33" i="35"/>
  <c r="J33" i="35"/>
  <c r="H33" i="35"/>
  <c r="AH32" i="35"/>
  <c r="K32" i="35" s="1"/>
  <c r="AD32" i="35"/>
  <c r="Z32" i="35"/>
  <c r="V32" i="35"/>
  <c r="AI32" i="35"/>
  <c r="E32" i="35" s="1"/>
  <c r="J32" i="35"/>
  <c r="I32" i="35"/>
  <c r="H32" i="35"/>
  <c r="AH31" i="35"/>
  <c r="K31" i="35" s="1"/>
  <c r="AD31" i="35"/>
  <c r="Z31" i="35"/>
  <c r="I31" i="35" s="1"/>
  <c r="V31" i="35"/>
  <c r="J31" i="35"/>
  <c r="H31" i="35"/>
  <c r="AH30" i="35"/>
  <c r="K30" i="35" s="1"/>
  <c r="AD30" i="35"/>
  <c r="J30" i="35" s="1"/>
  <c r="Z30" i="35"/>
  <c r="V30" i="35"/>
  <c r="I30" i="35"/>
  <c r="H30" i="35"/>
  <c r="AI31" i="35"/>
  <c r="E31" i="35" s="1"/>
  <c r="AI30" i="35"/>
  <c r="E30" i="35" s="1"/>
  <c r="AD31" i="36"/>
  <c r="J31" i="36" s="1"/>
  <c r="AH39" i="36"/>
  <c r="AI39" i="36" s="1"/>
  <c r="E39" i="36" s="1"/>
  <c r="AD39" i="36"/>
  <c r="Z39" i="36"/>
  <c r="V39" i="36"/>
  <c r="K39" i="36"/>
  <c r="J39" i="36"/>
  <c r="I39" i="36"/>
  <c r="H39" i="36"/>
  <c r="AH38" i="36"/>
  <c r="K38" i="36" s="1"/>
  <c r="AI38" i="36"/>
  <c r="E38" i="36" s="1"/>
  <c r="AD38" i="36"/>
  <c r="Z38" i="36"/>
  <c r="V38" i="36"/>
  <c r="J38" i="36"/>
  <c r="I38" i="36"/>
  <c r="H38" i="36"/>
  <c r="AH37" i="36"/>
  <c r="AD37" i="36"/>
  <c r="Z37" i="36"/>
  <c r="V37" i="36"/>
  <c r="K37" i="36"/>
  <c r="J37" i="36"/>
  <c r="I37" i="36"/>
  <c r="H37" i="36"/>
  <c r="AH36" i="36"/>
  <c r="K36" i="36" s="1"/>
  <c r="AD36" i="36"/>
  <c r="Z36" i="36"/>
  <c r="I36" i="36" s="1"/>
  <c r="V36" i="36"/>
  <c r="H36" i="36"/>
  <c r="J36" i="36"/>
  <c r="AH35" i="36"/>
  <c r="AD35" i="36"/>
  <c r="Z35" i="36"/>
  <c r="V35" i="36"/>
  <c r="K35" i="36"/>
  <c r="J35" i="36"/>
  <c r="I35" i="36"/>
  <c r="H35" i="36"/>
  <c r="AH34" i="36"/>
  <c r="AD34" i="36"/>
  <c r="Z34" i="36"/>
  <c r="V34" i="36"/>
  <c r="K34" i="36"/>
  <c r="J34" i="36"/>
  <c r="I34" i="36"/>
  <c r="AH33" i="36"/>
  <c r="K33" i="36" s="1"/>
  <c r="AD33" i="36"/>
  <c r="J33" i="36"/>
  <c r="Z33" i="36"/>
  <c r="I33" i="36" s="1"/>
  <c r="V33" i="36"/>
  <c r="H33" i="36"/>
  <c r="AH32" i="36"/>
  <c r="AD32" i="36"/>
  <c r="J32" i="36"/>
  <c r="Z32" i="36"/>
  <c r="AI32" i="36" s="1"/>
  <c r="E32" i="36" s="1"/>
  <c r="I32" i="36"/>
  <c r="V32" i="36"/>
  <c r="K32" i="36"/>
  <c r="AH31" i="36"/>
  <c r="K31" i="36" s="1"/>
  <c r="V31" i="36"/>
  <c r="H31" i="36" s="1"/>
  <c r="I31" i="36"/>
  <c r="E31" i="36"/>
  <c r="AI30" i="36"/>
  <c r="E30" i="36" s="1"/>
  <c r="AH30" i="36"/>
  <c r="AD30" i="36"/>
  <c r="Z30" i="36"/>
  <c r="I30" i="36" s="1"/>
  <c r="V30" i="36"/>
  <c r="H30" i="36" s="1"/>
  <c r="K30" i="36"/>
  <c r="J30" i="36"/>
  <c r="AH29" i="36"/>
  <c r="AD29" i="36"/>
  <c r="J29" i="36"/>
  <c r="Z29" i="36"/>
  <c r="I29" i="36" s="1"/>
  <c r="V29" i="36"/>
  <c r="H29" i="36"/>
  <c r="K29" i="36"/>
  <c r="E29" i="36"/>
  <c r="AH28" i="36"/>
  <c r="K28" i="36"/>
  <c r="AD28" i="36"/>
  <c r="J28" i="36" s="1"/>
  <c r="Z28" i="36"/>
  <c r="I28" i="36" s="1"/>
  <c r="V28" i="36"/>
  <c r="H28" i="36" s="1"/>
  <c r="E28" i="36"/>
  <c r="AH27" i="36"/>
  <c r="AD27" i="36"/>
  <c r="J27" i="36" s="1"/>
  <c r="Z27" i="36"/>
  <c r="V27" i="36"/>
  <c r="I27" i="36"/>
  <c r="AH26" i="36"/>
  <c r="AD26" i="36"/>
  <c r="Z26" i="36"/>
  <c r="V26" i="36"/>
  <c r="H26" i="36" s="1"/>
  <c r="K26" i="36"/>
  <c r="J26" i="36"/>
  <c r="AH25" i="36"/>
  <c r="K25" i="36" s="1"/>
  <c r="AD25" i="36"/>
  <c r="J25" i="36"/>
  <c r="Z25" i="36"/>
  <c r="V25" i="36"/>
  <c r="AH24" i="36"/>
  <c r="AD24" i="36"/>
  <c r="J24" i="36" s="1"/>
  <c r="Z24" i="36"/>
  <c r="V24" i="36"/>
  <c r="H24" i="36"/>
  <c r="K24" i="36"/>
  <c r="AH23" i="36"/>
  <c r="K23" i="36" s="1"/>
  <c r="AD23" i="36"/>
  <c r="J23" i="36" s="1"/>
  <c r="Z23" i="36"/>
  <c r="I23" i="36" s="1"/>
  <c r="V23" i="36"/>
  <c r="AH22" i="36"/>
  <c r="K22" i="36" s="1"/>
  <c r="AD22" i="36"/>
  <c r="J22" i="36" s="1"/>
  <c r="Z22" i="36"/>
  <c r="I22" i="36" s="1"/>
  <c r="V22" i="36"/>
  <c r="AH21" i="36"/>
  <c r="K21" i="36" s="1"/>
  <c r="AD21" i="36"/>
  <c r="J21" i="36" s="1"/>
  <c r="Z21" i="36"/>
  <c r="I21" i="36"/>
  <c r="V21" i="36"/>
  <c r="H21" i="36" s="1"/>
  <c r="AH20" i="36"/>
  <c r="K20" i="36" s="1"/>
  <c r="AD20" i="36"/>
  <c r="J20" i="36" s="1"/>
  <c r="Z20" i="36"/>
  <c r="V20" i="36"/>
  <c r="H20" i="36"/>
  <c r="I20" i="36"/>
  <c r="AH19" i="36"/>
  <c r="K19" i="36" s="1"/>
  <c r="AD19" i="36"/>
  <c r="J19" i="36" s="1"/>
  <c r="Z19" i="36"/>
  <c r="I19" i="36" s="1"/>
  <c r="V19" i="36"/>
  <c r="AH18" i="36"/>
  <c r="K18" i="36"/>
  <c r="AD18" i="36"/>
  <c r="Z18" i="36"/>
  <c r="V18" i="36"/>
  <c r="H18" i="36"/>
  <c r="J18" i="36"/>
  <c r="I18" i="36"/>
  <c r="AI17" i="36"/>
  <c r="E17" i="36"/>
  <c r="AH17" i="36"/>
  <c r="K17" i="36" s="1"/>
  <c r="AD17" i="36"/>
  <c r="J17" i="36" s="1"/>
  <c r="Z17" i="36"/>
  <c r="I17" i="36" s="1"/>
  <c r="V17" i="36"/>
  <c r="H17" i="36" s="1"/>
  <c r="AH16" i="36"/>
  <c r="K16" i="36" s="1"/>
  <c r="AD16" i="36"/>
  <c r="J16" i="36" s="1"/>
  <c r="Z16" i="36"/>
  <c r="I16" i="36" s="1"/>
  <c r="V16" i="36"/>
  <c r="H16" i="36"/>
  <c r="AH15" i="36"/>
  <c r="AI15" i="36" s="1"/>
  <c r="E15" i="36" s="1"/>
  <c r="AD15" i="36"/>
  <c r="J15" i="36"/>
  <c r="Z15" i="36"/>
  <c r="I15" i="36"/>
  <c r="V15" i="36"/>
  <c r="H15" i="36" s="1"/>
  <c r="K15" i="36"/>
  <c r="AI16" i="36"/>
  <c r="E16" i="36" s="1"/>
  <c r="AI18" i="36"/>
  <c r="E18" i="36" s="1"/>
  <c r="AI19" i="36"/>
  <c r="E19" i="36" s="1"/>
  <c r="AI23" i="36"/>
  <c r="E23" i="36" s="1"/>
  <c r="AI25" i="36"/>
  <c r="E25" i="36" s="1"/>
  <c r="AI27" i="36"/>
  <c r="E27" i="36" s="1"/>
  <c r="H19" i="36"/>
  <c r="AI22" i="36"/>
  <c r="E22" i="36"/>
  <c r="H23" i="36"/>
  <c r="H32" i="36"/>
  <c r="AI37" i="36"/>
  <c r="E37" i="36"/>
  <c r="AI21" i="36"/>
  <c r="E21" i="36"/>
  <c r="H25" i="36"/>
  <c r="H27" i="36"/>
  <c r="AI34" i="36"/>
  <c r="E34" i="36"/>
  <c r="AI35" i="36"/>
  <c r="E35" i="36" s="1"/>
  <c r="AI33" i="36"/>
  <c r="E33" i="36"/>
  <c r="AI20" i="36"/>
  <c r="E20" i="36" s="1"/>
  <c r="H22" i="36"/>
  <c r="AI24" i="36"/>
  <c r="E24" i="36" s="1"/>
  <c r="AI26" i="36"/>
  <c r="E26" i="36" s="1"/>
  <c r="H34" i="36"/>
  <c r="AI36" i="36"/>
  <c r="E36" i="36" s="1"/>
  <c r="AH29" i="35"/>
  <c r="AI29" i="35"/>
  <c r="E29" i="35" s="1"/>
  <c r="AD29" i="35"/>
  <c r="Z29" i="35"/>
  <c r="I29" i="35"/>
  <c r="V29" i="35"/>
  <c r="H29" i="35" s="1"/>
  <c r="K29" i="35"/>
  <c r="J29" i="35"/>
  <c r="AH28" i="35"/>
  <c r="K28" i="35" s="1"/>
  <c r="AD28" i="35"/>
  <c r="J28" i="35"/>
  <c r="Z28" i="35"/>
  <c r="I28" i="35" s="1"/>
  <c r="V28" i="35"/>
  <c r="AH27" i="35"/>
  <c r="AD27" i="35"/>
  <c r="Z27" i="35"/>
  <c r="V27" i="35"/>
  <c r="K27" i="35"/>
  <c r="J27" i="35"/>
  <c r="I27" i="35"/>
  <c r="AH26" i="35"/>
  <c r="K26" i="35"/>
  <c r="AD26" i="35"/>
  <c r="J26" i="35" s="1"/>
  <c r="Z26" i="35"/>
  <c r="I26" i="35" s="1"/>
  <c r="V26" i="35"/>
  <c r="H26" i="35" s="1"/>
  <c r="AH25" i="35"/>
  <c r="AD25" i="35"/>
  <c r="J25" i="35" s="1"/>
  <c r="Z25" i="35"/>
  <c r="I25" i="35" s="1"/>
  <c r="V25" i="35"/>
  <c r="K25" i="35"/>
  <c r="AH24" i="35"/>
  <c r="K24" i="35"/>
  <c r="AD24" i="35"/>
  <c r="J24" i="35" s="1"/>
  <c r="Z24" i="35"/>
  <c r="V24" i="35"/>
  <c r="H24" i="35"/>
  <c r="I24" i="35"/>
  <c r="AH23" i="35"/>
  <c r="AD23" i="35"/>
  <c r="Z23" i="35"/>
  <c r="I23" i="35" s="1"/>
  <c r="V23" i="35"/>
  <c r="K23" i="35"/>
  <c r="J23" i="35"/>
  <c r="AH22" i="35"/>
  <c r="K22" i="35" s="1"/>
  <c r="AD22" i="35"/>
  <c r="J22" i="35"/>
  <c r="Z22" i="35"/>
  <c r="I22" i="35" s="1"/>
  <c r="V22" i="35"/>
  <c r="AH21" i="35"/>
  <c r="K21" i="35" s="1"/>
  <c r="AD21" i="35"/>
  <c r="J21" i="35" s="1"/>
  <c r="Z21" i="35"/>
  <c r="I21" i="35"/>
  <c r="V21" i="35"/>
  <c r="AH20" i="35"/>
  <c r="K20" i="35"/>
  <c r="AD20" i="35"/>
  <c r="J20" i="35" s="1"/>
  <c r="Z20" i="35"/>
  <c r="V20" i="35"/>
  <c r="AI20" i="35" s="1"/>
  <c r="E20" i="35" s="1"/>
  <c r="I20" i="35"/>
  <c r="AH19" i="35"/>
  <c r="K19" i="35"/>
  <c r="AD19" i="35"/>
  <c r="J19" i="35" s="1"/>
  <c r="Z19" i="35"/>
  <c r="I19" i="35"/>
  <c r="V19" i="35"/>
  <c r="H19" i="35" s="1"/>
  <c r="AH18" i="35"/>
  <c r="K18" i="35" s="1"/>
  <c r="AD18" i="35"/>
  <c r="J18" i="35" s="1"/>
  <c r="Z18" i="35"/>
  <c r="I18" i="35" s="1"/>
  <c r="V18" i="35"/>
  <c r="H18" i="35" s="1"/>
  <c r="AH17" i="35"/>
  <c r="AD17" i="35"/>
  <c r="J17" i="35"/>
  <c r="Z17" i="35"/>
  <c r="I17" i="35" s="1"/>
  <c r="V17" i="35"/>
  <c r="H17" i="35"/>
  <c r="K17" i="35"/>
  <c r="AH16" i="35"/>
  <c r="K16" i="35" s="1"/>
  <c r="AD16" i="35"/>
  <c r="J16" i="35" s="1"/>
  <c r="Z16" i="35"/>
  <c r="V16" i="35"/>
  <c r="I16" i="35"/>
  <c r="H16" i="35"/>
  <c r="AH15" i="35"/>
  <c r="AD15" i="35"/>
  <c r="J15" i="35"/>
  <c r="Z15" i="35"/>
  <c r="I15" i="35" s="1"/>
  <c r="V15" i="35"/>
  <c r="H15" i="35"/>
  <c r="K15" i="35"/>
  <c r="AI28" i="35"/>
  <c r="E28" i="35" s="1"/>
  <c r="AI23" i="35"/>
  <c r="E23" i="35" s="1"/>
  <c r="AI25" i="35"/>
  <c r="E25" i="35" s="1"/>
  <c r="AI27" i="35"/>
  <c r="E27" i="35" s="1"/>
  <c r="H28" i="35"/>
  <c r="AI22" i="35"/>
  <c r="E22" i="35" s="1"/>
  <c r="AI24" i="35"/>
  <c r="E24" i="35"/>
  <c r="AI26" i="35"/>
  <c r="E26" i="35" s="1"/>
  <c r="AI19" i="35"/>
  <c r="E19" i="35"/>
  <c r="AI21" i="35"/>
  <c r="E21" i="35" s="1"/>
  <c r="H22" i="35"/>
  <c r="H21" i="35"/>
  <c r="H23" i="35"/>
  <c r="H25" i="35"/>
  <c r="H27" i="35"/>
  <c r="AI16" i="35"/>
  <c r="E16" i="35" s="1"/>
  <c r="AI15" i="35"/>
  <c r="E15" i="35" s="1"/>
  <c r="AI17" i="35"/>
  <c r="E17" i="35" s="1"/>
  <c r="H20" i="35"/>
  <c r="AH18" i="33"/>
  <c r="K18" i="33" s="1"/>
  <c r="AD18" i="33"/>
  <c r="Z18" i="33"/>
  <c r="V18" i="33"/>
  <c r="AI18" i="33" s="1"/>
  <c r="E18" i="33" s="1"/>
  <c r="J18" i="33"/>
  <c r="I18" i="33"/>
  <c r="AH17" i="33"/>
  <c r="AD17" i="33"/>
  <c r="Z17" i="33"/>
  <c r="I17" i="33" s="1"/>
  <c r="V17" i="33"/>
  <c r="AI17" i="33" s="1"/>
  <c r="E17" i="33" s="1"/>
  <c r="K17" i="33"/>
  <c r="J17" i="33"/>
  <c r="AH16" i="33"/>
  <c r="K16" i="33" s="1"/>
  <c r="AD16" i="33"/>
  <c r="J16" i="33" s="1"/>
  <c r="Z16" i="33"/>
  <c r="V16" i="33"/>
  <c r="AI16" i="33"/>
  <c r="E16" i="33" s="1"/>
  <c r="I16" i="33"/>
  <c r="H16" i="33"/>
  <c r="AH15" i="33"/>
  <c r="AD15" i="33"/>
  <c r="Z15" i="33"/>
  <c r="I15" i="33" s="1"/>
  <c r="V15" i="33"/>
  <c r="AI15" i="33" s="1"/>
  <c r="E15" i="33" s="1"/>
  <c r="K15" i="33"/>
  <c r="J15" i="33"/>
  <c r="H18" i="33"/>
  <c r="AH23" i="24"/>
  <c r="AH35" i="32"/>
  <c r="K35" i="32" s="1"/>
  <c r="AD35" i="32"/>
  <c r="J35" i="32" s="1"/>
  <c r="Z35" i="32"/>
  <c r="V35" i="32"/>
  <c r="I35" i="32"/>
  <c r="H35" i="32"/>
  <c r="AH34" i="32"/>
  <c r="K34" i="32" s="1"/>
  <c r="AD34" i="32"/>
  <c r="J34" i="32" s="1"/>
  <c r="Z34" i="32"/>
  <c r="V34" i="32"/>
  <c r="I34" i="32"/>
  <c r="H34" i="32"/>
  <c r="AH33" i="32"/>
  <c r="K33" i="32" s="1"/>
  <c r="AD33" i="32"/>
  <c r="J33" i="32" s="1"/>
  <c r="Z33" i="32"/>
  <c r="V33" i="32"/>
  <c r="I33" i="32"/>
  <c r="H33" i="32"/>
  <c r="AH32" i="32"/>
  <c r="K32" i="32" s="1"/>
  <c r="AD32" i="32"/>
  <c r="J32" i="32" s="1"/>
  <c r="Z32" i="32"/>
  <c r="V32" i="32"/>
  <c r="I32" i="32"/>
  <c r="H32" i="32"/>
  <c r="AH31" i="32"/>
  <c r="K31" i="32" s="1"/>
  <c r="AD31" i="32"/>
  <c r="J31" i="32" s="1"/>
  <c r="Z31" i="32"/>
  <c r="V31" i="32"/>
  <c r="I31" i="32"/>
  <c r="H31" i="32"/>
  <c r="AH30" i="32"/>
  <c r="K30" i="32" s="1"/>
  <c r="AD30" i="32"/>
  <c r="J30" i="32" s="1"/>
  <c r="Z30" i="32"/>
  <c r="V30" i="32"/>
  <c r="I30" i="32"/>
  <c r="H30" i="32"/>
  <c r="AH29" i="32"/>
  <c r="K29" i="32" s="1"/>
  <c r="AD29" i="32"/>
  <c r="J29" i="32" s="1"/>
  <c r="Z29" i="32"/>
  <c r="V29" i="32"/>
  <c r="I29" i="32"/>
  <c r="H29" i="32"/>
  <c r="AH28" i="32"/>
  <c r="K28" i="32" s="1"/>
  <c r="AD28" i="32"/>
  <c r="J28" i="32" s="1"/>
  <c r="Z28" i="32"/>
  <c r="V28" i="32"/>
  <c r="I28" i="32"/>
  <c r="H28" i="32"/>
  <c r="AH27" i="32"/>
  <c r="K27" i="32" s="1"/>
  <c r="AD27" i="32"/>
  <c r="J27" i="32" s="1"/>
  <c r="Z27" i="32"/>
  <c r="V27" i="32"/>
  <c r="I27" i="32"/>
  <c r="H27" i="32"/>
  <c r="AH26" i="32"/>
  <c r="K26" i="32" s="1"/>
  <c r="AD26" i="32"/>
  <c r="J26" i="32" s="1"/>
  <c r="Z26" i="32"/>
  <c r="V26" i="32"/>
  <c r="I26" i="32"/>
  <c r="H26" i="32"/>
  <c r="AH25" i="32"/>
  <c r="K25" i="32" s="1"/>
  <c r="AD25" i="32"/>
  <c r="J25" i="32" s="1"/>
  <c r="Z25" i="32"/>
  <c r="V25" i="32"/>
  <c r="I25" i="32"/>
  <c r="AH24" i="32"/>
  <c r="K24" i="32" s="1"/>
  <c r="AD24" i="32"/>
  <c r="Z24" i="32"/>
  <c r="I24" i="32" s="1"/>
  <c r="V24" i="32"/>
  <c r="H24" i="32" s="1"/>
  <c r="J24" i="32"/>
  <c r="AH23" i="32"/>
  <c r="K23" i="32" s="1"/>
  <c r="AD23" i="32"/>
  <c r="Z23" i="32"/>
  <c r="I23" i="32" s="1"/>
  <c r="V23" i="32"/>
  <c r="H23" i="32" s="1"/>
  <c r="J23" i="32"/>
  <c r="AH22" i="32"/>
  <c r="K22" i="32"/>
  <c r="AD22" i="32"/>
  <c r="Z22" i="32"/>
  <c r="V22" i="32"/>
  <c r="H22" i="32" s="1"/>
  <c r="J22" i="32"/>
  <c r="I22" i="32"/>
  <c r="AH21" i="32"/>
  <c r="K21" i="32" s="1"/>
  <c r="AD21" i="32"/>
  <c r="Z21" i="32"/>
  <c r="V21" i="32"/>
  <c r="H21" i="32" s="1"/>
  <c r="J21" i="32"/>
  <c r="I21" i="32"/>
  <c r="AH20" i="32"/>
  <c r="K20" i="32" s="1"/>
  <c r="AD20" i="32"/>
  <c r="Z20" i="32"/>
  <c r="V20" i="32"/>
  <c r="H20" i="32" s="1"/>
  <c r="J20" i="32"/>
  <c r="I20" i="32"/>
  <c r="AH19" i="32"/>
  <c r="K19" i="32" s="1"/>
  <c r="AD19" i="32"/>
  <c r="Z19" i="32"/>
  <c r="V19" i="32"/>
  <c r="J19" i="32"/>
  <c r="I19" i="32"/>
  <c r="AH18" i="32"/>
  <c r="K18" i="32"/>
  <c r="AD18" i="32"/>
  <c r="Z18" i="32"/>
  <c r="V18" i="32"/>
  <c r="J18" i="32"/>
  <c r="I18" i="32"/>
  <c r="AH17" i="32"/>
  <c r="K17" i="32" s="1"/>
  <c r="AD17" i="32"/>
  <c r="J17" i="32" s="1"/>
  <c r="Z17" i="32"/>
  <c r="V17" i="32"/>
  <c r="I17" i="32"/>
  <c r="H17" i="32"/>
  <c r="AH16" i="32"/>
  <c r="K16" i="32" s="1"/>
  <c r="AD16" i="32"/>
  <c r="J16" i="32" s="1"/>
  <c r="Z16" i="32"/>
  <c r="V16" i="32"/>
  <c r="I16" i="32"/>
  <c r="AH15" i="32"/>
  <c r="K15" i="32" s="1"/>
  <c r="AD15" i="32"/>
  <c r="Z15" i="32"/>
  <c r="I15" i="32" s="1"/>
  <c r="V15" i="32"/>
  <c r="J15" i="32"/>
  <c r="AI16" i="32"/>
  <c r="E16" i="32" s="1"/>
  <c r="AI18" i="32"/>
  <c r="E18" i="32" s="1"/>
  <c r="AI20" i="32"/>
  <c r="E20" i="32" s="1"/>
  <c r="AI23" i="32"/>
  <c r="E23" i="32" s="1"/>
  <c r="AI25" i="32"/>
  <c r="E25" i="32" s="1"/>
  <c r="AI26" i="32"/>
  <c r="E26" i="32" s="1"/>
  <c r="AI27" i="32"/>
  <c r="E27" i="32" s="1"/>
  <c r="AI28" i="32"/>
  <c r="E28" i="32" s="1"/>
  <c r="AI29" i="32"/>
  <c r="E29" i="32" s="1"/>
  <c r="AI30" i="32"/>
  <c r="E30" i="32" s="1"/>
  <c r="AI31" i="32"/>
  <c r="E31" i="32" s="1"/>
  <c r="AI32" i="32"/>
  <c r="E32" i="32" s="1"/>
  <c r="AI33" i="32"/>
  <c r="E33" i="32" s="1"/>
  <c r="AI34" i="32"/>
  <c r="E34" i="32" s="1"/>
  <c r="AI35" i="32"/>
  <c r="E35" i="32" s="1"/>
  <c r="AI15" i="32"/>
  <c r="E15" i="32" s="1"/>
  <c r="H16" i="32"/>
  <c r="AI19" i="32"/>
  <c r="E19" i="32"/>
  <c r="AI24" i="32"/>
  <c r="E24" i="32"/>
  <c r="H25" i="32"/>
  <c r="H15" i="32"/>
  <c r="AI17" i="32"/>
  <c r="E17" i="32"/>
  <c r="H18" i="32"/>
  <c r="H19" i="32"/>
  <c r="AI22" i="32"/>
  <c r="E22" i="32"/>
  <c r="AH19" i="31"/>
  <c r="K19" i="31" s="1"/>
  <c r="AD19" i="31"/>
  <c r="Z19" i="31"/>
  <c r="I19" i="31"/>
  <c r="V19" i="31"/>
  <c r="H19" i="31" s="1"/>
  <c r="J19" i="31"/>
  <c r="AH18" i="31"/>
  <c r="AD18" i="31"/>
  <c r="J18" i="31" s="1"/>
  <c r="Z18" i="31"/>
  <c r="AI18" i="31" s="1"/>
  <c r="E18" i="31" s="1"/>
  <c r="I18" i="31"/>
  <c r="V18" i="31"/>
  <c r="K18" i="31"/>
  <c r="AH17" i="31"/>
  <c r="K17" i="31" s="1"/>
  <c r="AD17" i="31"/>
  <c r="Z17" i="31"/>
  <c r="V17" i="31"/>
  <c r="H17" i="31" s="1"/>
  <c r="J17" i="31"/>
  <c r="I17" i="31"/>
  <c r="AH16" i="31"/>
  <c r="K16" i="31" s="1"/>
  <c r="AD16" i="31"/>
  <c r="Z16" i="31"/>
  <c r="I16" i="31" s="1"/>
  <c r="V16" i="31"/>
  <c r="J16" i="31"/>
  <c r="AH15" i="31"/>
  <c r="K15" i="31"/>
  <c r="AD15" i="31"/>
  <c r="J15" i="31"/>
  <c r="Z15" i="31"/>
  <c r="AI15" i="31" s="1"/>
  <c r="E15" i="31" s="1"/>
  <c r="I15" i="31"/>
  <c r="V15" i="31"/>
  <c r="H15" i="31"/>
  <c r="AI19" i="31"/>
  <c r="E19" i="31"/>
  <c r="AI17" i="31"/>
  <c r="E17" i="31" s="1"/>
  <c r="H18" i="31"/>
  <c r="H16" i="31"/>
  <c r="AH35" i="30"/>
  <c r="K35" i="30" s="1"/>
  <c r="AD35" i="30"/>
  <c r="Z35" i="30"/>
  <c r="I35" i="30" s="1"/>
  <c r="V35" i="30"/>
  <c r="H35" i="30"/>
  <c r="J35" i="30"/>
  <c r="AH34" i="30"/>
  <c r="AI34" i="30" s="1"/>
  <c r="E34" i="30" s="1"/>
  <c r="AD34" i="30"/>
  <c r="Z34" i="30"/>
  <c r="I34" i="30" s="1"/>
  <c r="V34" i="30"/>
  <c r="H34" i="30"/>
  <c r="K34" i="30"/>
  <c r="J34" i="30"/>
  <c r="AH33" i="30"/>
  <c r="AD33" i="30"/>
  <c r="Z33" i="30"/>
  <c r="V33" i="30"/>
  <c r="K33" i="30"/>
  <c r="J33" i="30"/>
  <c r="I33" i="30"/>
  <c r="H33" i="30"/>
  <c r="AH32" i="30"/>
  <c r="AD32" i="30"/>
  <c r="Z32" i="30"/>
  <c r="V32" i="30"/>
  <c r="K32" i="30"/>
  <c r="J32" i="30"/>
  <c r="I32" i="30"/>
  <c r="H32" i="30"/>
  <c r="AH31" i="30"/>
  <c r="K31" i="30" s="1"/>
  <c r="AI31" i="30"/>
  <c r="E31" i="30"/>
  <c r="AD31" i="30"/>
  <c r="Z31" i="30"/>
  <c r="V31" i="30"/>
  <c r="H31" i="30" s="1"/>
  <c r="J31" i="30"/>
  <c r="I31" i="30"/>
  <c r="AH30" i="30"/>
  <c r="K30" i="30" s="1"/>
  <c r="AD30" i="30"/>
  <c r="Z30" i="30"/>
  <c r="I30" i="30" s="1"/>
  <c r="V30" i="30"/>
  <c r="H30" i="30" s="1"/>
  <c r="J30" i="30"/>
  <c r="AH29" i="30"/>
  <c r="AD29" i="30"/>
  <c r="Z29" i="30"/>
  <c r="V29" i="30"/>
  <c r="K29" i="30"/>
  <c r="J29" i="30"/>
  <c r="I29" i="30"/>
  <c r="H29" i="30"/>
  <c r="AI28" i="30"/>
  <c r="E28" i="30" s="1"/>
  <c r="AH28" i="30"/>
  <c r="AD28" i="30"/>
  <c r="Z28" i="30"/>
  <c r="V28" i="30"/>
  <c r="K28" i="30"/>
  <c r="J28" i="30"/>
  <c r="I28" i="30"/>
  <c r="H28" i="30"/>
  <c r="AH27" i="30"/>
  <c r="K27" i="30" s="1"/>
  <c r="AD27" i="30"/>
  <c r="Z27" i="30"/>
  <c r="V27" i="30"/>
  <c r="AI27" i="30" s="1"/>
  <c r="E27" i="30" s="1"/>
  <c r="J27" i="30"/>
  <c r="I27" i="30"/>
  <c r="AH26" i="30"/>
  <c r="AD26" i="30"/>
  <c r="J26" i="30" s="1"/>
  <c r="Z26" i="30"/>
  <c r="I26" i="30" s="1"/>
  <c r="V26" i="30"/>
  <c r="AI26" i="30" s="1"/>
  <c r="E26" i="30" s="1"/>
  <c r="K26" i="30"/>
  <c r="H26" i="30"/>
  <c r="AI25" i="30"/>
  <c r="E25" i="30" s="1"/>
  <c r="AH25" i="30"/>
  <c r="AD25" i="30"/>
  <c r="J25" i="30" s="1"/>
  <c r="Z25" i="30"/>
  <c r="I25" i="30" s="1"/>
  <c r="V25" i="30"/>
  <c r="H25" i="30"/>
  <c r="K25" i="30"/>
  <c r="AH24" i="30"/>
  <c r="AD24" i="30"/>
  <c r="J24" i="30" s="1"/>
  <c r="Z24" i="30"/>
  <c r="I24" i="30" s="1"/>
  <c r="V24" i="30"/>
  <c r="K24" i="30"/>
  <c r="AH23" i="30"/>
  <c r="AD23" i="30"/>
  <c r="Z23" i="30"/>
  <c r="I23" i="30" s="1"/>
  <c r="V23" i="30"/>
  <c r="K23" i="30"/>
  <c r="J23" i="30"/>
  <c r="H23" i="30"/>
  <c r="AH22" i="30"/>
  <c r="AD22" i="30"/>
  <c r="Z22" i="30"/>
  <c r="I22" i="30" s="1"/>
  <c r="V22" i="30"/>
  <c r="K22" i="30"/>
  <c r="J22" i="30"/>
  <c r="AH21" i="30"/>
  <c r="AD21" i="30"/>
  <c r="J21" i="30" s="1"/>
  <c r="Z21" i="30"/>
  <c r="I21" i="30" s="1"/>
  <c r="V21" i="30"/>
  <c r="K21" i="30"/>
  <c r="AH20" i="30"/>
  <c r="AD20" i="30"/>
  <c r="J20" i="30" s="1"/>
  <c r="Z20" i="30"/>
  <c r="I20" i="30" s="1"/>
  <c r="V20" i="30"/>
  <c r="K20" i="30"/>
  <c r="AI19" i="30"/>
  <c r="E19" i="30" s="1"/>
  <c r="AH19" i="30"/>
  <c r="AD19" i="30"/>
  <c r="J19" i="30"/>
  <c r="Z19" i="30"/>
  <c r="I19" i="30" s="1"/>
  <c r="V19" i="30"/>
  <c r="H19" i="30"/>
  <c r="K19" i="30"/>
  <c r="AH18" i="30"/>
  <c r="AD18" i="30"/>
  <c r="Z18" i="30"/>
  <c r="I18" i="30"/>
  <c r="V18" i="30"/>
  <c r="K18" i="30"/>
  <c r="J18" i="30"/>
  <c r="AH17" i="30"/>
  <c r="K17" i="30" s="1"/>
  <c r="AD17" i="30"/>
  <c r="J17" i="30" s="1"/>
  <c r="Z17" i="30"/>
  <c r="I17" i="30"/>
  <c r="V17" i="30"/>
  <c r="AH16" i="30"/>
  <c r="K16" i="30"/>
  <c r="AD16" i="30"/>
  <c r="J16" i="30" s="1"/>
  <c r="Z16" i="30"/>
  <c r="I16" i="30"/>
  <c r="V16" i="30"/>
  <c r="H16" i="30" s="1"/>
  <c r="AH15" i="30"/>
  <c r="K15" i="30"/>
  <c r="AD15" i="30"/>
  <c r="J15" i="30" s="1"/>
  <c r="Z15" i="30"/>
  <c r="I15" i="30" s="1"/>
  <c r="V15" i="30"/>
  <c r="H15" i="30" s="1"/>
  <c r="AI17" i="30"/>
  <c r="E17" i="30" s="1"/>
  <c r="H20" i="30"/>
  <c r="AI24" i="30"/>
  <c r="E24" i="30"/>
  <c r="AI21" i="30"/>
  <c r="E21" i="30" s="1"/>
  <c r="AI18" i="30"/>
  <c r="E18" i="30"/>
  <c r="AI23" i="30"/>
  <c r="E23" i="30" s="1"/>
  <c r="H22" i="30"/>
  <c r="AI15" i="30"/>
  <c r="E15" i="30"/>
  <c r="AI29" i="30"/>
  <c r="E29" i="30" s="1"/>
  <c r="AI30" i="30"/>
  <c r="E30" i="30" s="1"/>
  <c r="AI32" i="30"/>
  <c r="E32" i="30" s="1"/>
  <c r="AI33" i="30"/>
  <c r="E33" i="30" s="1"/>
  <c r="AI35" i="30"/>
  <c r="E35" i="30" s="1"/>
  <c r="H18" i="30"/>
  <c r="H21" i="30"/>
  <c r="H24" i="30"/>
  <c r="AI16" i="30"/>
  <c r="E16" i="30"/>
  <c r="H17" i="30"/>
  <c r="AH29" i="29"/>
  <c r="AI29" i="29"/>
  <c r="E29" i="29" s="1"/>
  <c r="AD29" i="29"/>
  <c r="J29" i="29" s="1"/>
  <c r="Z29" i="29"/>
  <c r="V29" i="29"/>
  <c r="H29" i="29" s="1"/>
  <c r="I29" i="29"/>
  <c r="AI28" i="29"/>
  <c r="E28" i="29" s="1"/>
  <c r="AH28" i="29"/>
  <c r="AD28" i="29"/>
  <c r="Z28" i="29"/>
  <c r="V28" i="29"/>
  <c r="K28" i="29"/>
  <c r="J28" i="29"/>
  <c r="I28" i="29"/>
  <c r="H28" i="29"/>
  <c r="AH27" i="29"/>
  <c r="K27" i="29" s="1"/>
  <c r="AD27" i="29"/>
  <c r="Z27" i="29"/>
  <c r="I27" i="29" s="1"/>
  <c r="V27" i="29"/>
  <c r="H27" i="29"/>
  <c r="J27" i="29"/>
  <c r="AH26" i="29"/>
  <c r="K26" i="29" s="1"/>
  <c r="AD26" i="29"/>
  <c r="J26" i="29"/>
  <c r="Z26" i="29"/>
  <c r="I26" i="29"/>
  <c r="V26" i="29"/>
  <c r="H26" i="29"/>
  <c r="AH25" i="29"/>
  <c r="K25" i="29" s="1"/>
  <c r="AD25" i="29"/>
  <c r="J25" i="29" s="1"/>
  <c r="Z25" i="29"/>
  <c r="I25" i="29"/>
  <c r="V25" i="29"/>
  <c r="H25" i="29"/>
  <c r="AH24" i="29"/>
  <c r="AI24" i="29"/>
  <c r="E24" i="29"/>
  <c r="AD24" i="29"/>
  <c r="Z24" i="29"/>
  <c r="V24" i="29"/>
  <c r="H24" i="29" s="1"/>
  <c r="J24" i="29"/>
  <c r="I24" i="29"/>
  <c r="AH23" i="29"/>
  <c r="AI23" i="29"/>
  <c r="E23" i="29" s="1"/>
  <c r="AD23" i="29"/>
  <c r="Z23" i="29"/>
  <c r="I23" i="29"/>
  <c r="V23" i="29"/>
  <c r="H23" i="29"/>
  <c r="J23" i="29"/>
  <c r="AH22" i="29"/>
  <c r="K22" i="29" s="1"/>
  <c r="AD22" i="29"/>
  <c r="J22" i="29"/>
  <c r="Z22" i="29"/>
  <c r="I22" i="29" s="1"/>
  <c r="V22" i="29"/>
  <c r="H22" i="29"/>
  <c r="AH21" i="29"/>
  <c r="AI21" i="29" s="1"/>
  <c r="E21" i="29" s="1"/>
  <c r="AD21" i="29"/>
  <c r="J21" i="29"/>
  <c r="Z21" i="29"/>
  <c r="I21" i="29" s="1"/>
  <c r="V21" i="29"/>
  <c r="H21" i="29" s="1"/>
  <c r="K21" i="29"/>
  <c r="AH20" i="29"/>
  <c r="AI20" i="29"/>
  <c r="E20" i="29" s="1"/>
  <c r="AD20" i="29"/>
  <c r="Z20" i="29"/>
  <c r="I20" i="29"/>
  <c r="V20" i="29"/>
  <c r="K20" i="29"/>
  <c r="J20" i="29"/>
  <c r="H20" i="29"/>
  <c r="AI19" i="29"/>
  <c r="E19" i="29" s="1"/>
  <c r="AH19" i="29"/>
  <c r="AD19" i="29"/>
  <c r="J19" i="29"/>
  <c r="Z19" i="29"/>
  <c r="I19" i="29" s="1"/>
  <c r="V19" i="29"/>
  <c r="H19" i="29" s="1"/>
  <c r="K19" i="29"/>
  <c r="AH18" i="29"/>
  <c r="AI18" i="29"/>
  <c r="E18" i="29" s="1"/>
  <c r="AD18" i="29"/>
  <c r="J18" i="29" s="1"/>
  <c r="Z18" i="29"/>
  <c r="I18" i="29" s="1"/>
  <c r="V18" i="29"/>
  <c r="H18" i="29" s="1"/>
  <c r="K18" i="29"/>
  <c r="AH17" i="29"/>
  <c r="AI17" i="29" s="1"/>
  <c r="E17" i="29" s="1"/>
  <c r="AD17" i="29"/>
  <c r="Z17" i="29"/>
  <c r="V17" i="29"/>
  <c r="H17" i="29" s="1"/>
  <c r="J17" i="29"/>
  <c r="I17" i="29"/>
  <c r="AH16" i="29"/>
  <c r="K16" i="29" s="1"/>
  <c r="AD16" i="29"/>
  <c r="J16" i="29" s="1"/>
  <c r="Z16" i="29"/>
  <c r="I16" i="29" s="1"/>
  <c r="V16" i="29"/>
  <c r="H16" i="29" s="1"/>
  <c r="AH15" i="29"/>
  <c r="AI15" i="29" s="1"/>
  <c r="E15" i="29" s="1"/>
  <c r="AD15" i="29"/>
  <c r="J15" i="29"/>
  <c r="Z15" i="29"/>
  <c r="I15" i="29"/>
  <c r="V15" i="29"/>
  <c r="H15" i="29"/>
  <c r="AH19" i="28"/>
  <c r="K19" i="28" s="1"/>
  <c r="AD19" i="28"/>
  <c r="J19" i="28"/>
  <c r="Z19" i="28"/>
  <c r="V19" i="28"/>
  <c r="I19" i="28"/>
  <c r="AH18" i="28"/>
  <c r="AD18" i="28"/>
  <c r="J18" i="28" s="1"/>
  <c r="Z18" i="28"/>
  <c r="I18" i="28" s="1"/>
  <c r="V18" i="28"/>
  <c r="AI18" i="28" s="1"/>
  <c r="E18" i="28" s="1"/>
  <c r="K18" i="28"/>
  <c r="AH17" i="28"/>
  <c r="K17" i="28" s="1"/>
  <c r="AD17" i="28"/>
  <c r="J17" i="28"/>
  <c r="Z17" i="28"/>
  <c r="V17" i="28"/>
  <c r="H17" i="28" s="1"/>
  <c r="I17" i="28"/>
  <c r="AH16" i="28"/>
  <c r="AD16" i="28"/>
  <c r="J16" i="28" s="1"/>
  <c r="Z16" i="28"/>
  <c r="I16" i="28" s="1"/>
  <c r="V16" i="28"/>
  <c r="H16" i="28" s="1"/>
  <c r="K16" i="28"/>
  <c r="AH15" i="28"/>
  <c r="K15" i="28"/>
  <c r="AD15" i="28"/>
  <c r="J15" i="28"/>
  <c r="Z15" i="28"/>
  <c r="V15" i="28"/>
  <c r="H15" i="28" s="1"/>
  <c r="I15" i="28"/>
  <c r="K23" i="29"/>
  <c r="K24" i="29"/>
  <c r="K29" i="29"/>
  <c r="AI22" i="29"/>
  <c r="E22" i="29" s="1"/>
  <c r="AI17" i="28"/>
  <c r="E17" i="28" s="1"/>
  <c r="AI19" i="28"/>
  <c r="E19" i="28" s="1"/>
  <c r="AI16" i="28"/>
  <c r="E16" i="28" s="1"/>
  <c r="K17" i="29"/>
  <c r="H19" i="28"/>
  <c r="AI25" i="29"/>
  <c r="E25" i="29"/>
  <c r="AI26" i="29"/>
  <c r="E26" i="29" s="1"/>
  <c r="AI27" i="29"/>
  <c r="E27" i="29" s="1"/>
  <c r="AI16" i="29"/>
  <c r="E16" i="29" s="1"/>
  <c r="AI15" i="28"/>
  <c r="E15" i="28" s="1"/>
  <c r="AH19" i="27"/>
  <c r="AD19" i="27"/>
  <c r="J19" i="27" s="1"/>
  <c r="Z19" i="27"/>
  <c r="AI19" i="27" s="1"/>
  <c r="E19" i="27" s="1"/>
  <c r="V19" i="27"/>
  <c r="K19" i="27"/>
  <c r="AH18" i="27"/>
  <c r="K18" i="27"/>
  <c r="AD18" i="27"/>
  <c r="Z18" i="27"/>
  <c r="I18" i="27" s="1"/>
  <c r="V18" i="27"/>
  <c r="H18" i="27" s="1"/>
  <c r="J18" i="27"/>
  <c r="AH17" i="27"/>
  <c r="K17" i="27" s="1"/>
  <c r="AD17" i="27"/>
  <c r="J17" i="27"/>
  <c r="Z17" i="27"/>
  <c r="V17" i="27"/>
  <c r="H17" i="27" s="1"/>
  <c r="I17" i="27"/>
  <c r="AH16" i="27"/>
  <c r="K16" i="27" s="1"/>
  <c r="AD16" i="27"/>
  <c r="J16" i="27"/>
  <c r="Z16" i="27"/>
  <c r="V16" i="27"/>
  <c r="I16" i="27"/>
  <c r="AH15" i="27"/>
  <c r="K15" i="27"/>
  <c r="AD15" i="27"/>
  <c r="J15" i="27"/>
  <c r="Z15" i="27"/>
  <c r="I15" i="27"/>
  <c r="V15" i="27"/>
  <c r="AI18" i="27"/>
  <c r="E18" i="27" s="1"/>
  <c r="AI16" i="27"/>
  <c r="E16" i="27" s="1"/>
  <c r="AI17" i="27"/>
  <c r="E17" i="27" s="1"/>
  <c r="AI15" i="27"/>
  <c r="E15" i="27" s="1"/>
  <c r="H16" i="27"/>
  <c r="H19" i="27"/>
  <c r="H15" i="27"/>
  <c r="AH20" i="26"/>
  <c r="K20" i="26" s="1"/>
  <c r="AD20" i="26"/>
  <c r="J20" i="26" s="1"/>
  <c r="Z20" i="26"/>
  <c r="I20" i="26"/>
  <c r="V20" i="26"/>
  <c r="AI20" i="26"/>
  <c r="E20" i="26" s="1"/>
  <c r="AH19" i="26"/>
  <c r="K19" i="26"/>
  <c r="AD19" i="26"/>
  <c r="J19" i="26"/>
  <c r="Z19" i="26"/>
  <c r="I19" i="26"/>
  <c r="V19" i="26"/>
  <c r="H19" i="26"/>
  <c r="AH18" i="26"/>
  <c r="AD18" i="26"/>
  <c r="J18" i="26" s="1"/>
  <c r="Z18" i="26"/>
  <c r="I18" i="26" s="1"/>
  <c r="V18" i="26"/>
  <c r="AI18" i="26" s="1"/>
  <c r="E18" i="26" s="1"/>
  <c r="K18" i="26"/>
  <c r="AH17" i="26"/>
  <c r="K17" i="26" s="1"/>
  <c r="AD17" i="26"/>
  <c r="J17" i="26" s="1"/>
  <c r="Z17" i="26"/>
  <c r="I17" i="26" s="1"/>
  <c r="V17" i="26"/>
  <c r="H17" i="26" s="1"/>
  <c r="AH16" i="26"/>
  <c r="K16" i="26" s="1"/>
  <c r="AD16" i="26"/>
  <c r="J16" i="26" s="1"/>
  <c r="Z16" i="26"/>
  <c r="I16" i="26" s="1"/>
  <c r="V16" i="26"/>
  <c r="H16" i="26" s="1"/>
  <c r="AH15" i="26"/>
  <c r="K15" i="26" s="1"/>
  <c r="AD15" i="26"/>
  <c r="AI15" i="26" s="1"/>
  <c r="E15" i="26" s="1"/>
  <c r="Z15" i="26"/>
  <c r="I15" i="26"/>
  <c r="V15" i="26"/>
  <c r="J15" i="26"/>
  <c r="AI16" i="26"/>
  <c r="E16" i="26" s="1"/>
  <c r="AI19" i="26"/>
  <c r="E19" i="26" s="1"/>
  <c r="H20" i="26"/>
  <c r="H15" i="26"/>
  <c r="AH16" i="25"/>
  <c r="K16" i="25" s="1"/>
  <c r="AD16" i="25"/>
  <c r="J16" i="25" s="1"/>
  <c r="Z16" i="25"/>
  <c r="V16" i="25"/>
  <c r="AI16" i="25" s="1"/>
  <c r="E16" i="25" s="1"/>
  <c r="I16" i="25"/>
  <c r="AH15" i="25"/>
  <c r="K15" i="25"/>
  <c r="AD15" i="25"/>
  <c r="J15" i="25"/>
  <c r="Z15" i="25"/>
  <c r="V15" i="25"/>
  <c r="H15" i="25" s="1"/>
  <c r="I15" i="25"/>
  <c r="AI15" i="25"/>
  <c r="E15" i="25" s="1"/>
  <c r="AH25" i="24"/>
  <c r="AI25" i="24" s="1"/>
  <c r="E25" i="24" s="1"/>
  <c r="AD25" i="24"/>
  <c r="J25" i="24"/>
  <c r="Z25" i="24"/>
  <c r="V25" i="24"/>
  <c r="H25" i="24" s="1"/>
  <c r="I25" i="24"/>
  <c r="AH24" i="24"/>
  <c r="AI24" i="24"/>
  <c r="E24" i="24" s="1"/>
  <c r="AD24" i="24"/>
  <c r="J24" i="24" s="1"/>
  <c r="Z24" i="24"/>
  <c r="I24" i="24" s="1"/>
  <c r="V24" i="24"/>
  <c r="K24" i="24"/>
  <c r="H24" i="24"/>
  <c r="AD23" i="24"/>
  <c r="Z23" i="24"/>
  <c r="V23" i="24"/>
  <c r="K23" i="24"/>
  <c r="J23" i="24"/>
  <c r="I23" i="24"/>
  <c r="H23" i="24"/>
  <c r="AH22" i="24"/>
  <c r="K22" i="24" s="1"/>
  <c r="AD22" i="24"/>
  <c r="Z22" i="24"/>
  <c r="I22" i="24" s="1"/>
  <c r="V22" i="24"/>
  <c r="J22" i="24"/>
  <c r="AH21" i="24"/>
  <c r="K21" i="24"/>
  <c r="AD21" i="24"/>
  <c r="Z21" i="24"/>
  <c r="I21" i="24" s="1"/>
  <c r="V21" i="24"/>
  <c r="AI21" i="24" s="1"/>
  <c r="E21" i="24" s="1"/>
  <c r="J21" i="24"/>
  <c r="AH20" i="24"/>
  <c r="AI20" i="24" s="1"/>
  <c r="E20" i="24" s="1"/>
  <c r="AD20" i="24"/>
  <c r="J20" i="24"/>
  <c r="Z20" i="24"/>
  <c r="I20" i="24"/>
  <c r="V20" i="24"/>
  <c r="K20" i="24"/>
  <c r="AH19" i="24"/>
  <c r="AD19" i="24"/>
  <c r="J19" i="24" s="1"/>
  <c r="Z19" i="24"/>
  <c r="I19" i="24"/>
  <c r="V19" i="24"/>
  <c r="AI19" i="24"/>
  <c r="E19" i="24" s="1"/>
  <c r="K19" i="24"/>
  <c r="AH18" i="24"/>
  <c r="K18" i="24" s="1"/>
  <c r="AD18" i="24"/>
  <c r="Z18" i="24"/>
  <c r="I18" i="24"/>
  <c r="V18" i="24"/>
  <c r="J18" i="24"/>
  <c r="AH17" i="24"/>
  <c r="K17" i="24"/>
  <c r="AD17" i="24"/>
  <c r="J17" i="24"/>
  <c r="Z17" i="24"/>
  <c r="I17" i="24"/>
  <c r="V17" i="24"/>
  <c r="H17" i="24"/>
  <c r="AH16" i="24"/>
  <c r="AD16" i="24"/>
  <c r="J16" i="24" s="1"/>
  <c r="Z16" i="24"/>
  <c r="I16" i="24" s="1"/>
  <c r="V16" i="24"/>
  <c r="AI16" i="24" s="1"/>
  <c r="E16" i="24" s="1"/>
  <c r="K16" i="24"/>
  <c r="AH15" i="24"/>
  <c r="K15" i="24" s="1"/>
  <c r="AD15" i="24"/>
  <c r="J15" i="24" s="1"/>
  <c r="Z15" i="24"/>
  <c r="I15" i="24" s="1"/>
  <c r="V15" i="24"/>
  <c r="H15" i="24" s="1"/>
  <c r="AI18" i="24"/>
  <c r="E18" i="24" s="1"/>
  <c r="H19" i="24"/>
  <c r="AI17" i="24"/>
  <c r="E17" i="24" s="1"/>
  <c r="AI22" i="24"/>
  <c r="E22" i="24" s="1"/>
  <c r="AI23" i="24"/>
  <c r="E23" i="24" s="1"/>
  <c r="AI15" i="24"/>
  <c r="E15" i="24" s="1"/>
  <c r="H18" i="24"/>
  <c r="H20" i="24"/>
  <c r="H22" i="24"/>
  <c r="K25" i="24"/>
  <c r="H16" i="24"/>
  <c r="AH19" i="23"/>
  <c r="AD19" i="23"/>
  <c r="J19" i="23" s="1"/>
  <c r="Z19" i="23"/>
  <c r="I19" i="23"/>
  <c r="V19" i="23"/>
  <c r="AI19" i="23"/>
  <c r="E19" i="23" s="1"/>
  <c r="K19" i="23"/>
  <c r="AH18" i="23"/>
  <c r="K18" i="23" s="1"/>
  <c r="AD18" i="23"/>
  <c r="J18" i="23"/>
  <c r="Z18" i="23"/>
  <c r="I18" i="23"/>
  <c r="V18" i="23"/>
  <c r="H18" i="23"/>
  <c r="AH17" i="23"/>
  <c r="K17" i="23" s="1"/>
  <c r="AD17" i="23"/>
  <c r="Z17" i="23"/>
  <c r="I17" i="23" s="1"/>
  <c r="V17" i="23"/>
  <c r="H17" i="23" s="1"/>
  <c r="J17" i="23"/>
  <c r="AH16" i="23"/>
  <c r="K16" i="23"/>
  <c r="AD16" i="23"/>
  <c r="Z16" i="23"/>
  <c r="I16" i="23" s="1"/>
  <c r="V16" i="23"/>
  <c r="H16" i="23" s="1"/>
  <c r="J16" i="23"/>
  <c r="AH15" i="23"/>
  <c r="K15" i="23"/>
  <c r="AD15" i="23"/>
  <c r="J15" i="23"/>
  <c r="Z15" i="23"/>
  <c r="I15" i="23"/>
  <c r="V15" i="23"/>
  <c r="AI15" i="23"/>
  <c r="E15" i="23" s="1"/>
  <c r="AI18" i="23"/>
  <c r="E18" i="23" s="1"/>
  <c r="AI17" i="23"/>
  <c r="E17" i="23" s="1"/>
  <c r="H15" i="23"/>
  <c r="H19" i="23"/>
  <c r="AH36" i="22"/>
  <c r="K36" i="22"/>
  <c r="AD36" i="22"/>
  <c r="Z36" i="22"/>
  <c r="I36" i="22" s="1"/>
  <c r="V36" i="22"/>
  <c r="J36" i="22"/>
  <c r="AH35" i="22"/>
  <c r="K35" i="22" s="1"/>
  <c r="AD35" i="22"/>
  <c r="J35" i="22" s="1"/>
  <c r="Z35" i="22"/>
  <c r="I35" i="22" s="1"/>
  <c r="V35" i="22"/>
  <c r="H35" i="22" s="1"/>
  <c r="AH34" i="22"/>
  <c r="K34" i="22" s="1"/>
  <c r="AD34" i="22"/>
  <c r="J34" i="22" s="1"/>
  <c r="Z34" i="22"/>
  <c r="I34" i="22" s="1"/>
  <c r="V34" i="22"/>
  <c r="AH33" i="22"/>
  <c r="K33" i="22"/>
  <c r="AD33" i="22"/>
  <c r="J33" i="22"/>
  <c r="Z33" i="22"/>
  <c r="V33" i="22"/>
  <c r="H33" i="22" s="1"/>
  <c r="I33" i="22"/>
  <c r="AH32" i="22"/>
  <c r="K32" i="22"/>
  <c r="AD32" i="22"/>
  <c r="J32" i="22"/>
  <c r="Z32" i="22"/>
  <c r="I32" i="22"/>
  <c r="V32" i="22"/>
  <c r="AH31" i="22"/>
  <c r="K31" i="22" s="1"/>
  <c r="AD31" i="22"/>
  <c r="J31" i="22" s="1"/>
  <c r="Z31" i="22"/>
  <c r="I31" i="22"/>
  <c r="V31" i="22"/>
  <c r="H31" i="22"/>
  <c r="AH30" i="22"/>
  <c r="K30" i="22" s="1"/>
  <c r="AD30" i="22"/>
  <c r="J30" i="22" s="1"/>
  <c r="Z30" i="22"/>
  <c r="V30" i="22"/>
  <c r="I30" i="22"/>
  <c r="AH29" i="22"/>
  <c r="K29" i="22"/>
  <c r="AD29" i="22"/>
  <c r="Z29" i="22"/>
  <c r="I29" i="22" s="1"/>
  <c r="V29" i="22"/>
  <c r="H29" i="22" s="1"/>
  <c r="J29" i="22"/>
  <c r="AH28" i="22"/>
  <c r="K28" i="22"/>
  <c r="AD28" i="22"/>
  <c r="Z28" i="22"/>
  <c r="I28" i="22" s="1"/>
  <c r="V28" i="22"/>
  <c r="J28" i="22"/>
  <c r="AH27" i="22"/>
  <c r="K27" i="22" s="1"/>
  <c r="AD27" i="22"/>
  <c r="J27" i="22" s="1"/>
  <c r="Z27" i="22"/>
  <c r="I27" i="22" s="1"/>
  <c r="V27" i="22"/>
  <c r="H27" i="22" s="1"/>
  <c r="AH26" i="22"/>
  <c r="K26" i="22" s="1"/>
  <c r="AD26" i="22"/>
  <c r="Z26" i="22"/>
  <c r="I26" i="22"/>
  <c r="V26" i="22"/>
  <c r="J26" i="22"/>
  <c r="AH25" i="22"/>
  <c r="K25" i="22"/>
  <c r="AD25" i="22"/>
  <c r="J25" i="22"/>
  <c r="Z25" i="22"/>
  <c r="I25" i="22" s="1"/>
  <c r="V25" i="22"/>
  <c r="H25" i="22" s="1"/>
  <c r="AH24" i="22"/>
  <c r="K24" i="22"/>
  <c r="AD24" i="22"/>
  <c r="J24" i="22"/>
  <c r="Z24" i="22"/>
  <c r="I24" i="22"/>
  <c r="V24" i="22"/>
  <c r="AH23" i="22"/>
  <c r="K23" i="22" s="1"/>
  <c r="AD23" i="22"/>
  <c r="J23" i="22" s="1"/>
  <c r="Z23" i="22"/>
  <c r="V23" i="22"/>
  <c r="H23" i="22" s="1"/>
  <c r="I23" i="22"/>
  <c r="AH22" i="22"/>
  <c r="K22" i="22" s="1"/>
  <c r="AD22" i="22"/>
  <c r="J22" i="22" s="1"/>
  <c r="Z22" i="22"/>
  <c r="I22" i="22" s="1"/>
  <c r="V22" i="22"/>
  <c r="AI22" i="22" s="1"/>
  <c r="E22" i="22" s="1"/>
  <c r="AH21" i="22"/>
  <c r="K21" i="22" s="1"/>
  <c r="AD21" i="22"/>
  <c r="J21" i="22" s="1"/>
  <c r="Z21" i="22"/>
  <c r="V21" i="22"/>
  <c r="H21" i="22"/>
  <c r="I21" i="22"/>
  <c r="AH20" i="22"/>
  <c r="K20" i="22"/>
  <c r="AD20" i="22"/>
  <c r="J20" i="22"/>
  <c r="Z20" i="22"/>
  <c r="I20" i="22"/>
  <c r="V20" i="22"/>
  <c r="H20" i="22"/>
  <c r="AH19" i="22"/>
  <c r="K19" i="22"/>
  <c r="AD19" i="22"/>
  <c r="J19" i="22"/>
  <c r="Z19" i="22"/>
  <c r="I19" i="22"/>
  <c r="V19" i="22"/>
  <c r="AH18" i="22"/>
  <c r="K18" i="22" s="1"/>
  <c r="AD18" i="22"/>
  <c r="J18" i="22" s="1"/>
  <c r="Z18" i="22"/>
  <c r="I18" i="22"/>
  <c r="V18" i="22"/>
  <c r="H18" i="22" s="1"/>
  <c r="AH17" i="22"/>
  <c r="K17" i="22" s="1"/>
  <c r="AD17" i="22"/>
  <c r="J17" i="22" s="1"/>
  <c r="Z17" i="22"/>
  <c r="I17" i="22" s="1"/>
  <c r="V17" i="22"/>
  <c r="AI17" i="22" s="1"/>
  <c r="E17" i="22" s="1"/>
  <c r="AH16" i="22"/>
  <c r="AD16" i="22"/>
  <c r="J16" i="22" s="1"/>
  <c r="Z16" i="22"/>
  <c r="I16" i="22"/>
  <c r="V16" i="22"/>
  <c r="K16" i="22"/>
  <c r="AH15" i="22"/>
  <c r="K15" i="22" s="1"/>
  <c r="AD15" i="22"/>
  <c r="J15" i="22" s="1"/>
  <c r="Z15" i="22"/>
  <c r="I15" i="22" s="1"/>
  <c r="V15" i="22"/>
  <c r="H15" i="22" s="1"/>
  <c r="AI19" i="22"/>
  <c r="E19" i="22" s="1"/>
  <c r="AI24" i="22"/>
  <c r="E24" i="22" s="1"/>
  <c r="AI26" i="22"/>
  <c r="E26" i="22" s="1"/>
  <c r="AI28" i="22"/>
  <c r="E28" i="22" s="1"/>
  <c r="AI30" i="22"/>
  <c r="E30" i="22" s="1"/>
  <c r="AI32" i="22"/>
  <c r="E32" i="22" s="1"/>
  <c r="AI34" i="22"/>
  <c r="E34" i="22" s="1"/>
  <c r="AI36" i="22"/>
  <c r="E36" i="22" s="1"/>
  <c r="AI16" i="22"/>
  <c r="E16" i="22" s="1"/>
  <c r="H17" i="22"/>
  <c r="AI18" i="22"/>
  <c r="E18" i="22" s="1"/>
  <c r="H19" i="22"/>
  <c r="AI20" i="22"/>
  <c r="E20" i="22"/>
  <c r="AI21" i="22"/>
  <c r="E21" i="22" s="1"/>
  <c r="H22" i="22"/>
  <c r="AI23" i="22"/>
  <c r="E23" i="22" s="1"/>
  <c r="H24" i="22"/>
  <c r="AI25" i="22"/>
  <c r="E25" i="22"/>
  <c r="H26" i="22"/>
  <c r="AI27" i="22"/>
  <c r="E27" i="22"/>
  <c r="H28" i="22"/>
  <c r="AI29" i="22"/>
  <c r="E29" i="22" s="1"/>
  <c r="H30" i="22"/>
  <c r="AI31" i="22"/>
  <c r="E31" i="22" s="1"/>
  <c r="H32" i="22"/>
  <c r="AI33" i="22"/>
  <c r="E33" i="22" s="1"/>
  <c r="H34" i="22"/>
  <c r="AI35" i="22"/>
  <c r="E35" i="22"/>
  <c r="H36" i="22"/>
  <c r="AI15" i="22"/>
  <c r="E15" i="22" s="1"/>
  <c r="H16" i="22"/>
  <c r="H16" i="25" l="1"/>
  <c r="H18" i="26"/>
  <c r="H18" i="28"/>
  <c r="K15" i="29"/>
  <c r="AI16" i="23"/>
  <c r="E16" i="23" s="1"/>
  <c r="AI20" i="30"/>
  <c r="E20" i="30" s="1"/>
  <c r="AI22" i="30"/>
  <c r="E22" i="30" s="1"/>
  <c r="H21" i="24"/>
  <c r="AI17" i="26"/>
  <c r="E17" i="26" s="1"/>
  <c r="H27" i="30"/>
  <c r="I19" i="27"/>
  <c r="AI21" i="32"/>
  <c r="E21" i="32" s="1"/>
  <c r="H15" i="33"/>
  <c r="H17" i="33"/>
  <c r="AI18" i="35"/>
  <c r="E18" i="35" s="1"/>
  <c r="AI16" i="31"/>
  <c r="E16" i="31" s="1"/>
</calcChain>
</file>

<file path=xl/sharedStrings.xml><?xml version="1.0" encoding="utf-8"?>
<sst xmlns="http://schemas.openxmlformats.org/spreadsheetml/2006/main" count="2347" uniqueCount="884">
  <si>
    <t>Instituto de Estabilización de Precios</t>
  </si>
  <si>
    <t>Dpto. de Planificación y Desarrollo</t>
  </si>
  <si>
    <t>Creado mediante la Ley 526 del 11 de diciembre 1969.</t>
  </si>
  <si>
    <t xml:space="preserve">Dirección Ejecutiva
---------------------------------------------------------------------------------------------------------------------------------------------------------------------------------------------------------------------------------------------------------------------------------------
 </t>
  </si>
  <si>
    <t>PROPÓSITOS DEL INESPRE</t>
  </si>
  <si>
    <t xml:space="preserve">INSTITUTO DE ESTABILIZACIÓN DE PRECIOS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</si>
  <si>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</si>
  <si>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</si>
  <si>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Lic. Lino Fulgencio
</t>
    </r>
    <r>
      <rPr>
        <sz val="11"/>
        <color indexed="8"/>
        <rFont val="Times New Roman"/>
        <family val="1"/>
      </rPr>
      <t xml:space="preserve">Sub-Director </t>
    </r>
  </si>
  <si>
    <r>
      <t xml:space="preserve">Ing. Luis Federico De Jesús Saviñón
</t>
    </r>
    <r>
      <rPr>
        <sz val="11"/>
        <color indexed="8"/>
        <rFont val="Times New Roman"/>
        <family val="1"/>
      </rPr>
      <t>Director de Agropecuaria, Normas y Tecnología Alimentaria</t>
    </r>
  </si>
  <si>
    <r>
      <t xml:space="preserve">Lic. Huáscar Prestol
</t>
    </r>
    <r>
      <rPr>
        <sz val="11"/>
        <color indexed="8"/>
        <rFont val="Times New Roman"/>
        <family val="1"/>
      </rPr>
      <t>Director de Recursos Humanos</t>
    </r>
  </si>
  <si>
    <r>
      <t xml:space="preserve">Ing. Richard Mercedes
</t>
    </r>
    <r>
      <rPr>
        <sz val="11"/>
        <color indexed="8"/>
        <rFont val="Times New Roman"/>
        <family val="1"/>
      </rPr>
      <t>Director de Comercialización</t>
    </r>
  </si>
  <si>
    <r>
      <t xml:space="preserve">Lic. Gustavo Valdez
</t>
    </r>
    <r>
      <rPr>
        <sz val="11"/>
        <color indexed="8"/>
        <rFont val="Times New Roman"/>
        <family val="1"/>
      </rPr>
      <t>Consultor Jurídico</t>
    </r>
  </si>
  <si>
    <r>
      <t xml:space="preserve">Equipo Técnico
</t>
    </r>
    <r>
      <rPr>
        <sz val="14"/>
        <color indexed="8"/>
        <rFont val="Times New Roman"/>
        <family val="1"/>
      </rPr>
      <t>-----------------------------------------------------------------------------------------------------------------------------------------------------------------------------------------------------------------------------------------------</t>
    </r>
  </si>
  <si>
    <r>
      <t xml:space="preserve">Lic. Ranci Danis
</t>
    </r>
    <r>
      <rPr>
        <sz val="11"/>
        <color indexed="8"/>
        <rFont val="Times New Roman"/>
        <family val="1"/>
      </rPr>
      <t>Analista</t>
    </r>
  </si>
  <si>
    <r>
      <t>Ing. Erick Sánchez</t>
    </r>
    <r>
      <rPr>
        <sz val="11"/>
        <color indexed="8"/>
        <rFont val="Times New Roman"/>
        <family val="1"/>
      </rPr>
      <t xml:space="preserve"> 
Analista</t>
    </r>
  </si>
  <si>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</si>
  <si>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</si>
  <si>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</si>
  <si>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</si>
  <si>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Yohabel Mañón
</t>
    </r>
    <r>
      <rPr>
        <sz val="11"/>
        <color indexed="8"/>
        <rFont val="Times New Roman"/>
        <family val="1"/>
      </rPr>
      <t>Encargada de Oficina de Libre Acceso a la Información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</si>
  <si>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</si>
  <si>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</si>
  <si>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</si>
  <si>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Teresa Mota
</t>
    </r>
    <r>
      <rPr>
        <sz val="11"/>
        <color indexed="8"/>
        <rFont val="Times New Roman"/>
        <family val="1"/>
      </rPr>
      <t>Directora de Gestión de Programas</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</si>
  <si>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</si>
  <si>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</si>
  <si>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</si>
  <si>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</si>
  <si>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Asunción Jorge
</t>
    </r>
    <r>
      <rPr>
        <sz val="11"/>
        <color indexed="8"/>
        <rFont val="Times New Roman"/>
        <family val="1"/>
      </rPr>
      <t>Encargada de Equidad de Género y Desarrollo</t>
    </r>
  </si>
  <si>
    <r>
      <rPr>
        <b/>
        <sz val="11"/>
        <color indexed="8"/>
        <rFont val="Times New Roman"/>
        <family val="1"/>
      </rPr>
      <t>Lic. Reynis Doñé</t>
    </r>
    <r>
      <rPr>
        <sz val="11"/>
        <color indexed="8"/>
        <rFont val="Times New Roman"/>
        <family val="1"/>
      </rPr>
      <t> 
Encargada División de Desarrollo Institucional y Calidad en la Gestión</t>
    </r>
  </si>
  <si>
    <r>
      <t xml:space="preserve">Lic. Karina Esther Muñoz
</t>
    </r>
    <r>
      <rPr>
        <sz val="11"/>
        <color indexed="8"/>
        <rFont val="Times New Roman"/>
        <family val="1"/>
      </rPr>
      <t>Encargada División de Formulación, Monitoreo y Evaluación de PPP</t>
    </r>
  </si>
  <si>
    <r>
      <t>Lic. Ivanna Sánchez</t>
    </r>
    <r>
      <rPr>
        <sz val="11"/>
        <color indexed="8"/>
        <rFont val="Times New Roman"/>
        <family val="1"/>
      </rPr>
      <t xml:space="preserve"> 
Analista </t>
    </r>
  </si>
  <si>
    <t>Matriz del Plan Operativo Anual (POA) 2022, INESPRE</t>
  </si>
  <si>
    <t>Contenido</t>
  </si>
  <si>
    <t>Áreas Institucionales</t>
  </si>
  <si>
    <t>Instituto de Estabilización de Precios (INESPRE)</t>
  </si>
  <si>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</si>
  <si>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"Una República Dominicana con garantía de seguridad alimentaria, siendo como institución, parte de un sistema colaborativo entre instancias públicas y privadas del sector agropecuario".</t>
    </r>
  </si>
  <si>
    <r>
      <t xml:space="preserve">VALORES:
</t>
    </r>
    <r>
      <rPr>
        <b/>
        <i/>
        <sz val="16"/>
        <color rgb="FF000000"/>
        <rFont val="Calibri"/>
        <family val="2"/>
      </rPr>
      <t>●Transparencia
●Innovación
●Conocimiento
●Calidad e Inocuidad
●Apego al Servicio</t>
    </r>
    <r>
      <rPr>
        <b/>
        <i/>
        <sz val="14"/>
        <color rgb="FF000000"/>
        <rFont val="Calibri"/>
        <family val="2"/>
      </rPr>
      <t xml:space="preserve">
</t>
    </r>
    <r>
      <rPr>
        <b/>
        <sz val="20"/>
        <color rgb="FF000000"/>
        <rFont val="Calibri"/>
        <family val="2"/>
      </rPr>
      <t xml:space="preserve">
</t>
    </r>
  </si>
  <si>
    <t>Plan Operativo Anual (POA) 2022</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</si>
  <si>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</si>
  <si>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Eje Estratégico del PEI: 2. Organización interna y aumento de la capacidad institucional.</t>
  </si>
  <si>
    <t>Cronograma de programación mensual</t>
  </si>
  <si>
    <t>RESULTADOS ESPERADOS</t>
  </si>
  <si>
    <t>PRODUCTO</t>
  </si>
  <si>
    <t>ACTIVIDAD</t>
  </si>
  <si>
    <t>ÁREA RESPONSABLE</t>
  </si>
  <si>
    <t>ÁREA DE APOYO</t>
  </si>
  <si>
    <t>MEDIO VERIFICACIÓN</t>
  </si>
  <si>
    <t>OBSERVACIONES</t>
  </si>
  <si>
    <t>Trimestre 1</t>
  </si>
  <si>
    <t>Trimestre 2</t>
  </si>
  <si>
    <t>Trimestre 3</t>
  </si>
  <si>
    <t>Trimestre 4</t>
  </si>
  <si>
    <t>Total Anual</t>
  </si>
  <si>
    <t>DESCRIPCIÓN</t>
  </si>
  <si>
    <t>INDICADOR
PRODUCCIÓN</t>
  </si>
  <si>
    <t>TIPO DE INDICADOR</t>
  </si>
  <si>
    <t>META</t>
  </si>
  <si>
    <t>PRIORIDAD</t>
  </si>
  <si>
    <t>TRIMESTRE 1</t>
  </si>
  <si>
    <t>TRIMESTRE 2</t>
  </si>
  <si>
    <t>TRIMESTRE 3</t>
  </si>
  <si>
    <t>TRIMESTRE 4</t>
  </si>
  <si>
    <t>Enero</t>
  </si>
  <si>
    <t>Febrero</t>
  </si>
  <si>
    <t>Marzo</t>
  </si>
  <si>
    <t>Total T1</t>
  </si>
  <si>
    <t>Abril</t>
  </si>
  <si>
    <t>Mayo</t>
  </si>
  <si>
    <t>Junio</t>
  </si>
  <si>
    <t>Total T2</t>
  </si>
  <si>
    <t>Julio</t>
  </si>
  <si>
    <t>Agosto</t>
  </si>
  <si>
    <t>Septiembre</t>
  </si>
  <si>
    <t>Total T3</t>
  </si>
  <si>
    <t>Octubre</t>
  </si>
  <si>
    <t>Noviembre</t>
  </si>
  <si>
    <t>Diciembre</t>
  </si>
  <si>
    <t>Total T4</t>
  </si>
  <si>
    <t>Lograr el mejor funcionamiento de las actividades realizadas en las áreas.</t>
  </si>
  <si>
    <t>Evaluaciones de Seguimiento, Medidas Correctivas y Optimización.</t>
  </si>
  <si>
    <t>No. de Informes de evaluación.</t>
  </si>
  <si>
    <t>Unidad</t>
  </si>
  <si>
    <t>A</t>
  </si>
  <si>
    <t>1 - Solicitud de auditoría.
2 - Aprobación de auditoría.
3 - Ejecutar.</t>
  </si>
  <si>
    <t>1,2 - Auditoria aprobada.
3 - Registro de participantes. Informe Final. Plan de Seguimiento.</t>
  </si>
  <si>
    <t>Comunicación formal con el propósito de solicitar la realización de la auditoría.</t>
  </si>
  <si>
    <t>Evaluación de procedimientos institucionales.</t>
  </si>
  <si>
    <t>No. de Informes sobre incidencias encontradas.</t>
  </si>
  <si>
    <t>1,2 - Auditoria aprobada.
3 - Registro de participantes. Informe de auditoria.</t>
  </si>
  <si>
    <t>Garantizar la mejora continua de los procesos.</t>
  </si>
  <si>
    <t>Resumen Ejecutivo de la Implementación de los Controles Internos de la MAE.</t>
  </si>
  <si>
    <t>No. de Informes.</t>
  </si>
  <si>
    <t>1 - Recolectar información.
2 - Realizar informe.</t>
  </si>
  <si>
    <t>-</t>
  </si>
  <si>
    <t>1-Informes Recibidos de las dependencias de  Fiscalización, Revisión y Seguimientos.                                                  2- Informe del Seguimiento Normativo a la MAE.</t>
  </si>
  <si>
    <t>Informar a la MAE sobre la situación de las Normas.</t>
  </si>
  <si>
    <t>Mantener vigilancia sobre los gastos operativos.</t>
  </si>
  <si>
    <t>Informe de Validación y Cumplimiento Normativo.</t>
  </si>
  <si>
    <t>B</t>
  </si>
  <si>
    <t xml:space="preserve">1 - Recolectar información.
2 - Realizar informe.                                                                                                                                                                        3- Realizar Plan </t>
  </si>
  <si>
    <t>1.Informes de las áreas involucradas.                                                                                                                           2.Informe Final.
3. Plan de Seguimiento.</t>
  </si>
  <si>
    <t>Registrar todos los documentos y validar, evaluar y controlar la ejecución de las actividades institucionales.</t>
  </si>
  <si>
    <t xml:space="preserve">Validación, evaluación y control de documentos de ejecución, administración y de operaciones. </t>
  </si>
  <si>
    <t>1 - Recepción de los documentos de todas las áreas.
2 - Revisión de los documentos.
3 - Corrección de los documentos.
4 - Entrega de los documentos.</t>
  </si>
  <si>
    <t>1 - Registro en el libro de entrada.
2,3 - Informe de revisión.
4 - Registro en el libro de salida.</t>
  </si>
  <si>
    <t>Revisión de contratos.</t>
  </si>
  <si>
    <t>1 - Recepción de los documentos.
2 - Revisión.
3 - Corrección.
4 - Entrega.</t>
  </si>
  <si>
    <t>1. Formato de Recepción de contratos.                                                                                                                                      2 Informe de Revisión.</t>
  </si>
  <si>
    <t>Análisis y revisión de nómina.</t>
  </si>
  <si>
    <t>1 - Recepción de la nómina de empleados fijos.
2 - Revisión de  la nómina de empleados fijos. 
3 - Entrega de la nómina revisada.</t>
  </si>
  <si>
    <t>1 - Libro de registro de entrada.
2 - Validación del fiscalizador.
3 - Libro de registro de salida.</t>
  </si>
  <si>
    <t>Revisión de expedientes administrativos financieros.</t>
  </si>
  <si>
    <t>1 - Recepción de expedientes administrativos financieros.
2 - Revisión de los expedientes.
3 - Entrega de los expedientes revisados.</t>
  </si>
  <si>
    <t>Fiscalizar las operaciones institucionales.</t>
  </si>
  <si>
    <t>Informe Fiscalización de operaciones institucionales.</t>
  </si>
  <si>
    <t>1 - Programar fecha para la fiscalización de las operaciones institucionales.
2 - Planificación de las operaciones.
3 - Ejecución de las operaciones.</t>
  </si>
  <si>
    <t>1,2 - Programación o cronograma de trabajo.
3 - Informe de fiscalización de las operaciones institucionales.</t>
  </si>
  <si>
    <t>Arqueo de Fondos Operacionales.</t>
  </si>
  <si>
    <t>No. de Informes de resultados de los Arqueos de Fondos Operacionales.</t>
  </si>
  <si>
    <t>1 - Escoger la fecha para la realización del arqueo.
2 - Realizar el arqueo.</t>
  </si>
  <si>
    <t>1 - Programación o cronograma de trabajo.
2 - Informe de arqueo.</t>
  </si>
  <si>
    <t>Realizar de manera aleatoria.</t>
  </si>
  <si>
    <t>Auditoría a realizar.</t>
  </si>
  <si>
    <t>No. de auditorías realizadas.</t>
  </si>
  <si>
    <t>1 - Programar fecha para la auditoría.
2 - Planificar auditoría.
3 - Ejecutar la auditoría.</t>
  </si>
  <si>
    <t>1,2 - Programación o cronograma de trabajo.
3 - Informe de auditoría.</t>
  </si>
  <si>
    <t>Cheques revisados.</t>
  </si>
  <si>
    <t>No. de Informes de cheques revisados.</t>
  </si>
  <si>
    <t>1 - Recepción de cheques a revisar.
2 - Revisión de cheques.
3 - Entrega de cheques.</t>
  </si>
  <si>
    <t>1,2,3 - Informe de Cheques revisados.</t>
  </si>
  <si>
    <t>Fiscalización y Val. de las. Operaciones Financieras en Bodegas Móviles.</t>
  </si>
  <si>
    <t>1 - Programar fecha para la fiscalización y validación de operaciones financieras en Bodegas Móviles.
2 - Planificación de las operaciones. 
3 - Ejecución de las operaciones.</t>
  </si>
  <si>
    <t>1,2 - Programación o cronograma de trabajo.
3 - Informe de fiscalización de las operaciones de Bodegas Móviles.</t>
  </si>
  <si>
    <t>Fiscalización y Val. Operaciones Op/Finc. En Mercados de Productores.</t>
  </si>
  <si>
    <t>1 - Programar fecha para la fiscalización y validación de operaciones financieras en Mercados de Productores.
2 - Planificación de las operaciones. 
3 - Ejecución de las operaciones.</t>
  </si>
  <si>
    <t>1,2 - Programación o cronograma de trabajo.
3 - Informe de fiscalización de las operaciones de Mercados de Productores.</t>
  </si>
  <si>
    <t>Fiscalización y Validación de Inventario de Materiales y Suministros.</t>
  </si>
  <si>
    <t>No. de Inventarios a Suministros.</t>
  </si>
  <si>
    <t>1 - Programar fecha para la fiscalización y validación del inventario de materiales de suministro.
2 - Planificar el inventario de materiales de suministro.
3 - Ejecución del inventario.</t>
  </si>
  <si>
    <t>1,2 - Programación o cronograma de trabajo.
3 - Informe de fiscalización de la validación de inventario de materiales y suministro.</t>
  </si>
  <si>
    <t>Comunicación formal con el propósito de solicitar la realización del Inventario.</t>
  </si>
  <si>
    <t>Fiscalización y Validación de Inventario de Productos.</t>
  </si>
  <si>
    <t>No. de Inventarios a Productos.</t>
  </si>
  <si>
    <t>1 - Programar fecha para la fiscalización y validación de inventario de producto.
2 - Planificación del inventario de producto.
3 - Ejecución del inventario de producto.</t>
  </si>
  <si>
    <t>1,2 - Programación de trabajo.
3 - Informe de fiscalización de la validación del inventario de producto.</t>
  </si>
  <si>
    <t>Informe de Ingresos Mensuales de la Institución.</t>
  </si>
  <si>
    <t>No. de Informes de Ingresos.</t>
  </si>
  <si>
    <t>1 - Recolectar información sobre los ingresos mensuales.
2 - Realizar informe mensual final.</t>
  </si>
  <si>
    <t>1,2 - Informe de ingreso mensual.</t>
  </si>
  <si>
    <t>Informe de Pagos Electrónicos a Empleados.</t>
  </si>
  <si>
    <t>No. de Informes de Pagos Electrónicos.</t>
  </si>
  <si>
    <t>1 - Recolectar información sobre los pagos electrónicos a empleados. 
2 - Realizar informe mensual final.</t>
  </si>
  <si>
    <t>1,2 - Informe de pagos electrónicos a empleados.</t>
  </si>
  <si>
    <t>Revisar pagos electrónicos a empleados.</t>
  </si>
  <si>
    <t>Fiscalización de Transferencias  Electrónicas (varias).</t>
  </si>
  <si>
    <t>No. de Informes de pagos por transferencia.</t>
  </si>
  <si>
    <t>1 - Recolectar información sobre las transferencias.
2 - Realizar informe mensual final.</t>
  </si>
  <si>
    <t>1,2 - Reporte de transferencias electrónicas.</t>
  </si>
  <si>
    <t>Fiscalización de Expedientes para Fines de Pagos.</t>
  </si>
  <si>
    <t>No. de Informes de expedientes revisados.</t>
  </si>
  <si>
    <t>1 - Recepción de expedientes para fines de pago.
2 - Revisión de los expedientes.
3 - Entrega de los expedientes revisados.</t>
  </si>
  <si>
    <t>Recibir de Revisión los Expedientes.</t>
  </si>
  <si>
    <t>1 - Recepción.
2 - Revisión.
3 - Entrega.</t>
  </si>
  <si>
    <t>1. Recepción de la Nómina.                                                                                                                                                         2. Informe de Revisión.</t>
  </si>
  <si>
    <t>1 - Programar fecha para la validación de los inventarios de Activos Fijos.
2 - Planificación del inventario de Activos Fijos.
3 - Ejecución del inventario.</t>
  </si>
  <si>
    <t>1 - Programación o cronograma de trabajo.
2 - Formato de verificación y validación de inventario de Activos Fijos.</t>
  </si>
  <si>
    <t>Verificar los Activos Fijos, Aleatorios.</t>
  </si>
  <si>
    <t>Nombre del área: Departamento Jurídico.</t>
  </si>
  <si>
    <t>Desarrollar los procesos descritos en la Ley No. 340-06 sobre Compras y Contrataciones Públicas y el Código de Trabajo (Ley 16-92), a fin de realizar los procedimientos legales correspondientes.</t>
  </si>
  <si>
    <t>Contratos Varios.</t>
  </si>
  <si>
    <t>No. de Contratos Ejecutados.</t>
  </si>
  <si>
    <t>1 - Recepción la solicitud del contrato.
2 - Verificación del cumplimiento de los requisitos.
3 - Redacción y remisión.</t>
  </si>
  <si>
    <t>1 - Solicitud por escrito.
2 - Expediente remitido.
3 - Contrato redactado.</t>
  </si>
  <si>
    <t>Demandas Varias.</t>
  </si>
  <si>
    <t>No. de Demandas Ejecutadas.</t>
  </si>
  <si>
    <t>1 - Recepción del acto.
2 - Asignación del abogado para el estudio del caso.
3 - Representación  y asistencia a la audiencia.</t>
  </si>
  <si>
    <t>1 - Expediente notificado por Alguacil.
2 - Documento de apoderamiento al abogado.
3 - Actas de audiencias y documentos depositados en los tribunales.</t>
  </si>
  <si>
    <t>Cumplir con todos los Acuerdos Pautados, trabajando a favor de lo establecido en los artículos 2044 y 2052 del Código Civil.</t>
  </si>
  <si>
    <t>Redacción de Acuerdos de Pago de Prestaciones Laborales.</t>
  </si>
  <si>
    <t>No. de Acuerdos de Pago Ejecutados.</t>
  </si>
  <si>
    <t>1 - Recepción de la solicitud del acuerdo de pago.
2 - Redacción del documento.
3 - Obtención de firmas y legalización.</t>
  </si>
  <si>
    <t>1 - Demandas laborales, sentencias definitivas, cartas de desvinculación o contratos incumplidos.
2 - Acuerdos redactados.
3 - Acuerdos firmados y legalizados por notario.</t>
  </si>
  <si>
    <t>Validar los procesos, actividades y acuerdos adoptados por la Institución en las reuniones del Directorio Ejecutivo.</t>
  </si>
  <si>
    <t>Redacción Actas de Reunión de Directorio.</t>
  </si>
  <si>
    <t xml:space="preserve">No. de Actas Redactadas. </t>
  </si>
  <si>
    <t>1 - Verificación del cumplimiento de las normas.
2 - Redacción de documentos legales.</t>
  </si>
  <si>
    <t xml:space="preserve">1 - Documentos en físico.
2 - Documentos redactados. </t>
  </si>
  <si>
    <t>Cumplir con los pagos de beneficios laborales según desvinculaciones.</t>
  </si>
  <si>
    <t>Redacción de Recibo de Descargos por Beneficios Laborales.</t>
  </si>
  <si>
    <t>No. de Recibos de Descargos Redactados.</t>
  </si>
  <si>
    <t>1 - Recepción de la solicitud.
2 - Redacción y anexo del expediente correspondiente.</t>
  </si>
  <si>
    <t xml:space="preserve">1 - Copia del cheque.
2 - Recibo de descargo redactado.                            </t>
  </si>
  <si>
    <t>Nombre del área: Dirección Administrativa Financiera.</t>
  </si>
  <si>
    <t>Transparentar los procesos de la adquisición de los bienes y servicios.</t>
  </si>
  <si>
    <t>Informes de Ejecución del Plan de Compras 2022.</t>
  </si>
  <si>
    <t>No. de informes ejecutados.</t>
  </si>
  <si>
    <t>1 - Solicitar requerimientos de insumos a las áreas.
2 - Ajuste del Plan de Compras al presupuesto aprobado.
3 - Consolidación de requerimientos.
4 - Ejecución del proceso de compras.
5 - Actualizar y compartir Informe de Ejecución del Plan de Compras.</t>
  </si>
  <si>
    <t>1 - Formularios de requerimientos de insumos a las áreas.
2 - Plan de Compras al presupuesto aprobado.
3 - Expedientes de requerimientos por área.
4 - Plataforma Dirección General de Compras y Contrataciones.
5 - Informe de Ejecución del Plan de Compras.</t>
  </si>
  <si>
    <t>Honrar los compromisos financieros de la Institución.</t>
  </si>
  <si>
    <t>Recepción de ingresos producto de las actividades de la Institución.</t>
  </si>
  <si>
    <t>No. de reportes mensuales de ingresos internos.</t>
  </si>
  <si>
    <t>1 - Recepción en caja de ingresos producto de las actividades de la Institución.
2 - Ingresar el efectivo.
3 - Elaborar reporte de ingresos.</t>
  </si>
  <si>
    <t>1 - Conduce de ingresos producto de las actividades de la Institución.
2 - Reporte firmado sobre el conteo del efectivo.
3 - Documento reporte de ingresos.</t>
  </si>
  <si>
    <t>Ejecución de los pagos de sueldos y otros compromisos al personal institucional.</t>
  </si>
  <si>
    <t>No. de relaciones de pagos de nómina.</t>
  </si>
  <si>
    <t xml:space="preserve">1 - Recepción de las instrucciones de pago de nómina de parte del Departamento de Registro, Control y Nómina.
2 - Ejecución de los pagos electrónicos. </t>
  </si>
  <si>
    <t xml:space="preserve">1 - Archivo Excel de las instrucciones de pago de nómina de parte del Departamento de Registro, Control y Nómina.
2 - Reporte de transferencias electrónicas. </t>
  </si>
  <si>
    <t>Ejecución de los pagos a suplidores.</t>
  </si>
  <si>
    <t>No. de relaciones de pagos a suplidores.</t>
  </si>
  <si>
    <t xml:space="preserve">1 - Recepción de facturas de suplidores.
2 - Ejecución de los pagos. </t>
  </si>
  <si>
    <t xml:space="preserve">1 - Facturas de suplidores.
2 - Cheques. </t>
  </si>
  <si>
    <t>Transparentar las operaciones de la Institución ante el Gobierno Central y la población.</t>
  </si>
  <si>
    <t>Estados Financieros Mensuales.</t>
  </si>
  <si>
    <t>No. de publicaciones de Estados Financieros.</t>
  </si>
  <si>
    <t>1 - Registrar transacciones. 
2 - Contabilizar transacciones en el libro mayor. 
3 - Preparar las entradas de ajuste al final del período. 
4 - Preparar un balance de comprobación ajustado. 
5 - Realizar inventario de activos fijos.</t>
  </si>
  <si>
    <t>1 - Registro de transacciones. 
2 - Libro mayor. 
3 - Reporte de inventario al final del período. 
4 - Balance de comprobación ajustado. 
5 - Reporte de inventario de activos fijos.</t>
  </si>
  <si>
    <t>Reporte de Activos Fijos.</t>
  </si>
  <si>
    <t>No. de publicaciones de Reportes de Activos Fijos.</t>
  </si>
  <si>
    <t>1 - Conduce de recepción de activos fijos.
2 - Etiquetas de identificación.
3 - Registro firmado por el encargado de contabilidad. 
4 - Expedientes de compras de activos fijos.
5 - Revisión física de estos activos.</t>
  </si>
  <si>
    <t>Monitorear y controlar el presupuesto anual aprobado para la Institución.</t>
  </si>
  <si>
    <t>Informes Mensuales de Ejecución Presupuestaria 2022.</t>
  </si>
  <si>
    <t>No. de Informes ejecutados.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</si>
  <si>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</si>
  <si>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</si>
  <si>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Informes Trimestrales de Ejecución Presupuestaria 2022.</t>
  </si>
  <si>
    <t>Proporcionar transporte a los empleados y áreas operativas del INESPRE.</t>
  </si>
  <si>
    <t>Reporte mensual de uso de camiones.</t>
  </si>
  <si>
    <t>1 - Solicitud de servicio de transporte por actividad.
2 - Recibir solicitud de servicio de transporte por parte de la Dirección, Departamento, División, Sección o Unidad correspondiente.
3 - Cierre del servicio.</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</si>
  <si>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</si>
  <si>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Garantizar la higiene en todas las áreas de la Institución.</t>
  </si>
  <si>
    <t>Limpieza de la Institución.</t>
  </si>
  <si>
    <t>% de limpieza de las áreas de la Institución.</t>
  </si>
  <si>
    <t>Porcentaje</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</si>
  <si>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</si>
  <si>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Controles de limpieza.
2 - Experiencia de los usuarios de nuestras instalaciones.
3 - Formularios de controles de limpieza debidamente archivados.</t>
  </si>
  <si>
    <t>Satisfacer las necesidades y requisitos de las diferentes áreas del INESPRE, garantizando la detección temprana de las fallas en equipos y servicios para el buen funcionamiento y permitiendo el desarrollo de las actividades operativas y administrativas.</t>
  </si>
  <si>
    <t>Inspección y mantenimiento de la infraestructura de la Institución.</t>
  </si>
  <si>
    <t>% de funcionalidad de la infraestructura de las áreas de la Institución.</t>
  </si>
  <si>
    <t>1 - Recorrido anual de verificación de equipos e instalaciones.
2 - Ejecución del mantenimiento. Este puede ser con recursos internos o externos. 
3 - Entrega de informe de mantenimiento realizado.</t>
  </si>
  <si>
    <t>1 - Buen funcionamiento de las áreas y equipos.
2 - Facturas de compras y/o servicios relacionados a mantenimientos.
3 - Informes de mantenimiento.</t>
  </si>
  <si>
    <t>Nombre del área: Dirección de Abastecimiento, Distribución y Logística.</t>
  </si>
  <si>
    <t>Eje Estratégico del PEI: 1. Establecimiento de esquemas de comercialización eficiente de productos agropecuarios.</t>
  </si>
  <si>
    <t>Abastecer los canales de comercialización y almacenes regionales con productos agropecuarios en las comunidades de escasos recursos en el tiempo requerido.</t>
  </si>
  <si>
    <t>Abastecimiento de Bodegas Móviles.</t>
  </si>
  <si>
    <t>No. de Bodegas Móviles Abastecidas.</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</si>
  <si>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</si>
  <si>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1,3 - Programa semanal de abastecimiento y distribución.
2,4 - Reporte diario de abastecimiento y distribución. Documento de Carga/Descarga Diaria.</t>
  </si>
  <si>
    <t>Abastecimiento de Mercados de Productores.</t>
  </si>
  <si>
    <t>No. de Mercados de Productores Abastecidos.</t>
  </si>
  <si>
    <t>1 - Planificar la logística de abastecimiento y distribución de los productos.
2 - Abastecer productos y ejecutar ruta de los Almacenes Regionales.</t>
  </si>
  <si>
    <t xml:space="preserve">1 - Programa semanal de abastecimiento y distribución. Reporte diario de abastecimiento y distribución.
2 - Documento de carga/descarga diario. Programa semanal de abastecimiento y distribución. </t>
  </si>
  <si>
    <t>Nombre del área: Dirección de Comercialización.</t>
  </si>
  <si>
    <t>Concretar el cumplimiento de las políticas de requerimientos de compras de los rubros agropecuarios para su venta y distribución en los canales de comercialización de acuerdo con lo establecido en los manuales de procedimientos.</t>
  </si>
  <si>
    <t>Requerimientos de Compras de Productos en el 2022.</t>
  </si>
  <si>
    <t>No. de Requerimientos de Compras de Productos en el 2022 entregados a la División de Compras y Contrataciones.</t>
  </si>
  <si>
    <t>1 - Investigar los componentes de la Canasta Básica Familiar.
2 - Seleccionar los rubros agropecuarios y la cantidad que se va a comprar de acuerdo a la programación.
3 - Investigación y fijación de precios.</t>
  </si>
  <si>
    <t>1 - Documento de requerimientos de compras de productos e informes realizados.
2 - Plan de Compras.
3 - Plantillas de levantamiento de precios e informes.</t>
  </si>
  <si>
    <t>Estabilizar los precios de los rubros agropecuarios comercializados en el mercado nacional.</t>
  </si>
  <si>
    <t>Fijación de Precios.</t>
  </si>
  <si>
    <t>No. de Informes de los precios establecidos a cada rubro agropecuario entregados a la Dirección Ejecutiva.</t>
  </si>
  <si>
    <t>1 - Recopilar y analizar los precios de ventas de los principales rubros agropecuarios en los mercados populares, supermercados, colmados y almacenes.                                                                  
2 - Fijar los precios de ventas de los productos a comercializar.</t>
  </si>
  <si>
    <t>1 - Plantillas de levantamiento de precios e informes.
2 - Plantilla de Fijación de Precios, correo electrónico e informes.</t>
  </si>
  <si>
    <t xml:space="preserve">Ofertar a la población productos aptos e inocuos a precios asequibles, además de facilitar la comercialización directa entre el productor y el consumidor final. </t>
  </si>
  <si>
    <t>Gestión de Proveedores.</t>
  </si>
  <si>
    <t>No. de invitaciones a productores agropecuarios para su participación en los Mercados de Productores.</t>
  </si>
  <si>
    <t>1 - Crear y mantener actualizada una base de datos de los principales productores y sus respectivos rubros agropecuarios.                  
2 - Acordar con los Productores los precios de ventas de los rubros agropecuarios a comercializar.</t>
  </si>
  <si>
    <t>1 - Base de Datos de productores y documentos de invitación.
2 - Comunicación escrita, correo electrónico y Boletín de Mercados de Productores u Hoja de Programación de Mercados de Productores.</t>
  </si>
  <si>
    <t>Informar sobre la ventas de los productos agropecuarios comercializados en los diferentes programas que realiza la Institución.</t>
  </si>
  <si>
    <t>Boletín Estadístico de la Comercialización Agropecuaria.</t>
  </si>
  <si>
    <t>No. de Boletines emitidos.</t>
  </si>
  <si>
    <t>1 - Reportar los productos y sus respectivas cantidades comercializadas en el mes.</t>
  </si>
  <si>
    <t>1 - Formulario M-P 5 e informes.</t>
  </si>
  <si>
    <t>Aumentar el volumen de comercialización de los productores agropecuarios.</t>
  </si>
  <si>
    <t>Desarrollo y capacitación de productores agropecuarios para la exportación.</t>
  </si>
  <si>
    <t>No. de productores capacitados.</t>
  </si>
  <si>
    <t>1 - Crear una Base de Datos de los principales productores agropecuarios con capacidad para exportar.
2 - Coordinar con entidades externas para capacitar a productores con capacidad productiva de exportación.</t>
  </si>
  <si>
    <t>1 - Base de Datos de productores.
2 - Acuerdos interinstitucionales e informes.</t>
  </si>
  <si>
    <t>Ofertar a las Instituciones del Gobierno productos agropecuarios nutritivos y de alta calidad.</t>
  </si>
  <si>
    <t>Programa de venta a instituciones del Gobierno.</t>
  </si>
  <si>
    <t>Monto en Ventas.</t>
  </si>
  <si>
    <t>Monetario</t>
  </si>
  <si>
    <r>
      <t xml:space="preserve">1 - Abastecer las Instituciones del Gobierno con productos agropecuarios </t>
    </r>
    <r>
      <rPr>
        <sz val="12"/>
        <rFont val="Calibri"/>
        <family val="2"/>
      </rPr>
      <t>a través de las ventas directas.</t>
    </r>
  </si>
  <si>
    <t>1 - Facturas de venta.</t>
  </si>
  <si>
    <r>
      <t xml:space="preserve">VALORES:
</t>
    </r>
    <r>
      <rPr>
        <b/>
        <i/>
        <sz val="16"/>
        <color rgb="FF000000"/>
        <rFont val="Calibri"/>
        <family val="2"/>
      </rPr>
      <t xml:space="preserve">●Transparencia
●Innovación
●Conocimiento
●Calidad e Inocuidad
●Apego al Servicio
</t>
    </r>
    <r>
      <rPr>
        <b/>
        <sz val="20"/>
        <color rgb="FF000000"/>
        <rFont val="Calibri"/>
        <family val="2"/>
      </rPr>
      <t xml:space="preserve">
</t>
    </r>
  </si>
  <si>
    <t>Nombre del área: Dirección de Gestión de Programas.</t>
  </si>
  <si>
    <t>Contribuir con las zonas más vulnerables del país y la población de escasos recursos por medio de alimentos y productos agropecuarios de alta calidad a precios asequibles.</t>
  </si>
  <si>
    <t>No. de Bodegas Móviles Ejecutadas.</t>
  </si>
  <si>
    <t>1 - Programar y coordinar con la Dirección Ejecutiva y con las demás áreas de apoyo.
2 - Realizar las agendas semanales y las programaciones diarias.
3 - Elaborar los presupuestos y realizar las solicitudes al Departamento Financiero.
4 - Llevar a cabo la ejecución de las Bodegas Móviles.</t>
  </si>
  <si>
    <t>1 - Reuniones de las Directivas.
2 - Agenda Semanal, Programaciones Diarias. 
3 - Expedientes de las Transferencias y Solicitudes de Presupuestos y Viáticos. 
4 - Ejecuciones de las Programaciones.</t>
  </si>
  <si>
    <t>No. de Ciudadanos Beneficiados.</t>
  </si>
  <si>
    <t>Mercados de Productores.</t>
  </si>
  <si>
    <t>No. de Mercados de Productores Ejecutados.</t>
  </si>
  <si>
    <t>1 - Programar y coordinar con la Dirección Ejecutiva y con las demás áreas de apoyo.
2 - Realizar las programaciones semanales.
3 - Elaborar los presupuestos y realizar las solicitudes al Departamento Financiero.
4 - Llevar a cabo la ejecución de los Mercados de Productores.</t>
  </si>
  <si>
    <t>1 - Reuniones de las Directivas.
2 - Programaciones Semanales.
3 - Expedientes de las Transferencias y Solicitudes de Presupuestos y Viáticos.
4 - Ejecuciones de las Programaciones.</t>
  </si>
  <si>
    <t>No. de Productores Beneficiados.</t>
  </si>
  <si>
    <t>Nombre del área: Oficina de Libre Acceso a la Información.</t>
  </si>
  <si>
    <t>Garantizar a los ciudadanos el acceso a la información, transparentando la gestión del INESPRE al cumplir con lo establecido en la Ley 200-04 y la Resolución DIGEIG 002-2021.</t>
  </si>
  <si>
    <t>Informaciones del Portal de Transparencia.</t>
  </si>
  <si>
    <t>No. de Informaciones Publicadas.</t>
  </si>
  <si>
    <t>1 - Recepción y revisión de las informaciones.
2 - Publicación y/o actualización de las informaciones en el portal de Transparencia.</t>
  </si>
  <si>
    <t>1 - Correos electrónicos. 
2 - Portal de Transparencia.</t>
  </si>
  <si>
    <t>La Resolución DIGEIG 002-2021 revoca la 1-2018, establece la nueva política de estandarización de las informaciones de los portales de Transparencia y crea el Portal Único de Transparencia.</t>
  </si>
  <si>
    <t>Gestión del Comité de Compras y Contrataciones.</t>
  </si>
  <si>
    <t>-División de Compras y Contrataciones.</t>
  </si>
  <si>
    <t>1 - Convocatorias a reuniones del Comité de Compras.</t>
  </si>
  <si>
    <t>Responder todas las solicitudes de información cumpliendo con el plazo establecido por la Ley 200-04 de Libre Acceso a la Información Pública y su reglamento 130-05.</t>
  </si>
  <si>
    <t>Reportes Estadísticos de las Solicitudes Recibidas.</t>
  </si>
  <si>
    <t>No. de Estadísticas Trimestrales de la OAI.</t>
  </si>
  <si>
    <t>1 - Recepción de solicitud.
2 - Solicitud de respuesta al departamento interno correspondiente.
3 - Remisión de respuesta al solicitante de parte de la OAI.</t>
  </si>
  <si>
    <t>1 - Cuadro de estadísticas trimestrales de la OAI.
2 - Comunicaciones a los departamentos internos.
3 - Comunicaciones de respuesta al solicitante.</t>
  </si>
  <si>
    <t>El plazo otorgado por la Ley para responder las solicitudes corresponde a 15 días hábiles.</t>
  </si>
  <si>
    <t>Alcanzar una puntuación sobresaliente en las evaluaciones cumpliendo con lo establecido en la Resolución DIGEIG 002-2021.</t>
  </si>
  <si>
    <t>Evaluación Mensual de la DIGEIG al Portal de Transparencia.</t>
  </si>
  <si>
    <t>No. de Publicaciones Mensuales.</t>
  </si>
  <si>
    <t>1 - Evaluación Preliminar.
2 - Corrección de observaciones.
3 - Evaluación final.</t>
  </si>
  <si>
    <t>1 - Informe de evaluación preliminar con observaciones.
2 - Captura envío formulario de subsanación.
3 - Índice de Transparencia Estandarizado proporcionado por la DIGEIG.</t>
  </si>
  <si>
    <t>Aunque el portal se actualiza mensualmente, es posible el retraso en la remisión de las evaluaciones debido a toda la reestructuración que está realizando la DIGEIG.</t>
  </si>
  <si>
    <t>Cumplir con todas las actividades plasmadas por la DIGEIG en el Plan de Trabajo, con el fin de mantener una gestión libre de corrupción y apegada a la Transparencia.</t>
  </si>
  <si>
    <t>Evaluaciones Semestrales del Plan de Trabajo de la CEP.</t>
  </si>
  <si>
    <t>No. de Evaluaciones Semestrales del Plan de Trabajo de la CEP.</t>
  </si>
  <si>
    <t>1 - Evaluación por semestre y envío de evidencias a la DIGEIG.
2 - Subsanación.
3 - Puntuación final.</t>
  </si>
  <si>
    <t>-Comisión de Ética Pública (CEP).</t>
  </si>
  <si>
    <t xml:space="preserve">1 - Informe de evaluación preliminar.
2 - Correos electrónicos de informe con observaciones remitidos a la DIGEIG.
3 - Correo de Informe de evaluación final.                              </t>
  </si>
  <si>
    <t>Debido a que la DIGEIG se encuentra en una reestructuración de las CEP, es posible que se puedan ir modificando algunos procesos.</t>
  </si>
  <si>
    <r>
      <rPr>
        <b/>
        <sz val="20"/>
        <color rgb="FF000000"/>
        <rFont val="Calibri"/>
        <family val="2"/>
        <charset val="1"/>
      </rPr>
      <t xml:space="preserve">MISIÓN:
</t>
    </r>
    <r>
      <rPr>
        <b/>
        <i/>
        <sz val="16"/>
        <color rgb="FF000000"/>
        <rFont val="Calibri"/>
        <family val="2"/>
        <charset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</si>
  <si>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rPr>
        <b/>
        <sz val="20"/>
        <color rgb="FF000000"/>
        <rFont val="Calibri"/>
        <family val="2"/>
        <charset val="1"/>
      </rPr>
      <t xml:space="preserve">VISIÓN:
</t>
    </r>
    <r>
      <rPr>
        <b/>
        <i/>
        <sz val="16"/>
        <color rgb="FF000000"/>
        <rFont val="Calibri"/>
        <family val="2"/>
        <charset val="1"/>
      </rPr>
      <t>"Una República Dominicana con garantía de seguridad alimentaria, siendo como institución, parte de un sistema colaborativo entre instancias públicas y privadas del sector agropecuario".</t>
    </r>
  </si>
  <si>
    <r>
      <rPr>
        <b/>
        <sz val="20"/>
        <color rgb="FF000000"/>
        <rFont val="Calibri"/>
        <family val="2"/>
        <charset val="1"/>
      </rPr>
      <t xml:space="preserve">VALORES:
</t>
    </r>
    <r>
      <rPr>
        <b/>
        <i/>
        <sz val="16"/>
        <color rgb="FF000000"/>
        <rFont val="Calibri"/>
        <family val="2"/>
        <charset val="1"/>
      </rPr>
      <t xml:space="preserve">●Transparencia
●Innovación
●Conocimiento
●Calidad e Inocuidad
●Apego al Servicio
</t>
    </r>
    <r>
      <rPr>
        <b/>
        <sz val="20"/>
        <color rgb="FF000000"/>
        <rFont val="Calibri"/>
        <family val="2"/>
        <charset val="1"/>
      </rPr>
      <t xml:space="preserve">
</t>
    </r>
  </si>
  <si>
    <t>Nombre del área: Departamento de Tecnologías de la Información y Comunicación.</t>
  </si>
  <si>
    <t>Proveer a la Institución una solución integral moderna para la gestión de sus operaciones con eficiencia y transparencia.</t>
  </si>
  <si>
    <t>INTRANET (Portal del empleado).</t>
  </si>
  <si>
    <t>% de avance de la segunda etapa de INTRANET.</t>
  </si>
  <si>
    <t>Gestión de solicitudes de servicios para colaboradores:
1 - Configurar la sección de solicitudes de certificaciones de trabajo (carta de trabajo).
2 - Configurar la sección de solicitudes de certificaciones de ingresos (constancia de trabajo para fines bancarios y/o consulares).
3 - Configurar la sección de solicitudes de tramitación de permisos.
4 - Configurar la sección de solicitudes de tramitación de vacaciones.</t>
  </si>
  <si>
    <t>1 - Certificación de trabajo creada.
2 - Certificación de ingresos creada.
3 - Tramitación de permisos realizada.
4 - Tramitación de vacaciones realizada.</t>
  </si>
  <si>
    <t>Aplicaciones/Servicios Web.</t>
  </si>
  <si>
    <t>No. de Aplicaciones.</t>
  </si>
  <si>
    <t>1 - Documento con los requerimientos.
2,3 - Versión beta de la aplicación.
4 - Versión final de la aplicación.</t>
  </si>
  <si>
    <t>Mejorar la seguridad de los equipos por medio de nuestro sistema de seguridad.</t>
  </si>
  <si>
    <t>Plan de Continuidad de Operaciones para servicios de TI.</t>
  </si>
  <si>
    <t>Implementación del sistema de prevención y control de incendios y de monitoreo del cuarto de servidores.</t>
  </si>
  <si>
    <t>1- Levantamiento requerimientos (33%).
 * Dimensionamiento de la solución (Alcance, etapas de implementación).
Insumos: Inventario de Activos TIC en el cuarto de servidores para ser protegido (Estimación de consumo de energía, generación de calor, inspecciones eléctricas etc.).
2- Revisión de propuestas y adjudicación del proyecto (33%).
 * Acorde a los procesos de compras definidos por la Ley de Compras y Contrataciones.
3- Instalación y puesta en marcha (34%).</t>
  </si>
  <si>
    <t>1 - Términos de referencia del proyecto (Especificaciones técnicas, objetivos y alcance del proyecto).
2 - Propuesta de oferentes.
3 - Constancia de recepción de los equipos y licencias (de los departamentos de Inventarios y Activos Fijos). Plan de implementación de la solución.</t>
  </si>
  <si>
    <t>Implementación del área de monitoreo de servidores, redes y otros servicios TIC.</t>
  </si>
  <si>
    <t>1- Levantamiento requerimientos.
 * Inventario de activos de TI, sujetos al plan de monitoreo.
 * Definición de variables a monitorear según el tipo de activo TIC y los umbrales de normalidad, advertencia y criticidad.
 * Establecimiento de responsables por servicio (personas a ser notificadas en caso de alertas) y la matriz de escalamiento.
 Insumos: Inventario de Activos TIC (equipos, servicios, etc.).
2- Instalación, configuración y puesta en marcha.</t>
  </si>
  <si>
    <t>1 - Inventario de equipos sujetos al monitoreo, las variables a monitorear y sus respectivos umbrales de servicio de cada indicador. Matriz de escalamiento  por cada equipo o servicio a monitorear.
2 - Constancia operativa de la solución, pruebas operativas del monitoreo, constancia de recepción de correos ante eventos registrados, reportes de status de los servicios monitoreados.</t>
  </si>
  <si>
    <t>Ampliación del alcance del SOC (Security Operation Center – Centro de monitoreo y prevención de aspectos relativos a la seguridad de la información).</t>
  </si>
  <si>
    <t>1 - Agregar nuevos equipos y servidores a la solución de monitoreo de aspectos de seguridad (OSSIM).
2 - Instalación de Open VAS (Solución escaneo de vulnerabilidades).</t>
  </si>
  <si>
    <t>1 - Reportes de status de las seguridad de nuestros equipos. Constancia operativa de la Consola de monitoreo (OSSIM).
2 - Implementación de la nueva solución Open VAS.</t>
  </si>
  <si>
    <t>% de avance del Plan de Continuidad de Operaciones para servicios de TI (Respaldo Off-Site).</t>
  </si>
  <si>
    <t>1 - Levantamiento requerimientos (33%).
 * Dimensionamiento del almacenamiento requerido para respaldar las informaciones del Site Principal, establecimiento de la retención por cada servicio.
Insumos: Inventario de servicios TIC priorizados acorde a la criticidad de los servicios para la Institución.
Propuesta de ubicación del sitio de contingencia (Los Silos, Herrera, La Nube --Cloud) con sus ventajas y desventajas, costos asociados a la comunicación (conectividad) entre la localidad escogida y nuestro sitio principal.
2 - Revisión de propuestas y adjudicación del proyecto (33%).
 * Acorde a los procesos de compras definidos por la Ley de Compras y Contrataciones.
3 - Instalación y puesta en marcha (34%).</t>
  </si>
  <si>
    <t>1,2 - Reporte de estimación de espacio requerido para la solución de respaldo. Cotizaciones de servicios de comunicación (nuevo servicio o ampliación de algún servicio de conectividad ya existente).
3 - Solución de respaldo instalado en la localidad remota establecida. Inventario de respaldos alojados en dicha solución y calendarios establecidos para los mismos.</t>
  </si>
  <si>
    <t>Red WIFI Institucional.</t>
  </si>
  <si>
    <t>1 - Levantamiento de Campo (34%).
 * Delimitación de las áreas de cobertura WIFI Institucional para el área definida en el alcance del proyecto.
 * Establecimiento de la cantidad de equipos requeridos y las características de los mismos de acuerdo a cada ubicación.
(Este paso constituye un insumo para el proceso de adquisición de los equipos e implementación requerida por el proyecto).
2 - Implementar cableado y montar equipos en sus respectivos puntos o ubicación (33%).
3 - Configuración de las diferentes redes de servicio WIFI que se ofrecerán sobre la infraestructura instalada (33%).
 * Red WIFI empleados para estaciones de trabajo inalámbricas (Laptops, Tablets).
 * Red WIFI empleados dispositivos móviles.
 * Red WIFI para suplir Internet filtrado a invitados a través del portal cautivo de la Institución.</t>
  </si>
  <si>
    <t>1 - Informe de cobertura y requerimientos técnicos del proyecto. Plano de Cobertura WIFI Institucional para el área indicada en el alcance, que también indicará la cantidad y especificaciones técnicas de los Access Points a implementar.
2 - Acuse de recibo de la infraestructura requerida (Cableado) y de los Access Points debidamente instalados en las ubicaciones acordadas. Certificación de disponibilidad WIFI Institucional en el área de cobertura definida.
3 - Portal cautivo para el acceso a la red WIFI de nuestra Institución.</t>
  </si>
  <si>
    <t>Optimización Infraestructura TIC.</t>
  </si>
  <si>
    <t>% de Implementación de la nueva infraestructura de servidores hiper-convergentes.</t>
  </si>
  <si>
    <t>1 - Instalación de la Nueva solución Hiperconvergente (34%).
 * Pruebas operativas de la solución.
 Insumos: Nuevos servidores adquiridos por licitación.
2 - Migración de servicios de la infraestructura actual a la nueva solución Hiper-convergente (33%).
Insumos: Solución Hiperconvergente instalada y full-operativa.
3 - Re-adecuación de los planes de contingencia y de respaldo acordes a la nueva infraestructura (33%).</t>
  </si>
  <si>
    <t>1 - Nuevos servidores instalados, constancia de entrega en almacén, registro de activos fijos.
2 - Constancia de servicios migrados sin reportes de pérdida de datos, apagado de los antiguos servidores, constancia de cierre del proyecto de entrega de la solución Hiperconvergente por parte del proveedor de la solución.
3 - Calendarios de mantenimiento, de respaldos y de ejercicios de recuperación actualizados acorde a la nueva infraestructura.</t>
  </si>
  <si>
    <t>% de Implementación de redundancia del Internet.</t>
  </si>
  <si>
    <t>1 - Cotización de servicio de internet con proveedores distintos al actual (33%).
 * Dimensionamiento de la carga y consumo mínimo requerido (oficina principal).
Insumos: Métricas de consumo de internet últimos 3 a 6 meses.
2- Revisión de propuestas y adjudicación del proyecto (33%).
 * Acorde a los procesos de compras definidos por la Ley de Compras y Contrataciones.
3- Instalación y puesta en marcha (34%).</t>
  </si>
  <si>
    <t>1,2 - Cotización realizada.
3 - Solución implementada en formato Activo-Activo (con balanceo de carga). Pruebas de contingencia en la que se compruebe la eficacia de la solución. Capturas de pantalla de la configuración que da constancia del nuevo servicio. Reporte de pruebas de la redundancia.</t>
  </si>
  <si>
    <t>Recursos Compartidos (Expansión FileServer).</t>
  </si>
  <si>
    <t>1 - Plan de concientización sobre el uso del repositorio institucional de datos, en lugar del uso de los equipos de trabajo individuales de los usuarios.
Insumos: Política de información y comunicación (PO-DTI-001) y Política de Control de Acceso (PO-DTI-002).
2 - Calendario de auditorías selectivas a áreas y departamentos, para garantizar el apego a la política establecida. 
Opcional. Se sugiere el establecimiento de una política de incentivo y penalidad para las áreas o departamentos, según su adaptación a esta política.</t>
  </si>
  <si>
    <t>1 - Circulares, memos y correos masivos.
2 - Estructura de carpetas compartidas por departamentos (Documento de acceso restringido).</t>
  </si>
  <si>
    <t>Optimización Redes LAN/WAN (Continuación, Incluye Herrera y Los Silos).</t>
  </si>
  <si>
    <t>1 - Levantamiento requerimientos (33%).
 * Inventario de activos de TI relativo a las redes de comunicaciones.
 * Dimensionamiento de la solución (switches, routers, servicios de comunicaciones contratados, etc.).
Insumos: Inventario de Activos TIC (equipos, servicios, etc.).
2 - Licitación, revisión de propuestas y adjudicación del proyecto (34%).
 * Acorde a los procesos de licitación definidos por la Ley de Compras y Contrataciones.
3 - Instalación y puesta en marcha (33%).</t>
  </si>
  <si>
    <t>1,2 - Términos de referencia del proyecto (especificaciones técnicas, objetivos y alcance del proyecto). 
3 - Constancia de recepción de los equipos y licencias (de los departamentos de Inventarios y Activos Fijos). Plan de implementación de la solución.
* Nuevo Diseño LAN/WAN de las áreas bajo el alcance definido.
* Lista de Vlans definidas (Documento de acceso restringido).
* Contratos nuevos servicios de Conectividad (WAN Administrada).</t>
  </si>
  <si>
    <t>Instalación de computadoras modernas para mejorar y optimizar las funciones  diarias de los usuarios de la Institución.</t>
  </si>
  <si>
    <t>Continuación con el plan de sustitución de equipos iniciado el año pasado:
1 - Gestionar cotizaciones de los equipos a adquirir.
2 - Iniciar proceso en compras para las licitaciones de las mismas.
3 - Recibir equipos e instalar los equipos.</t>
  </si>
  <si>
    <t>1 - Relación de equipos a sustituir.
2 - Soporte de adquisiciones (cotizaciones, OC).
3 - Conduce de recepción de equipos desde el proveedor. Documento de entrega al usuario final con el debido registro de Activos Fijos.</t>
  </si>
  <si>
    <t>Adquirir licencias para el sistema operativo de las  computadoras y servidores.</t>
  </si>
  <si>
    <t>1 - Cotizar licencias para computadoras y servidores. 
2 - Enviar propuestas a la División de Compras y Contrataciones y esperar el proceso de licitación.
3 - Instalar licencias de Windows 10 y Windows server 2019 en servidores y computadoras.</t>
  </si>
  <si>
    <t>1 - Relación de equipos sin licenciamiento de SO.
2 - Soporte de adquisiciones (cotizaciones, OC).
3 - Conduce de recepción de las licencias desde el proveedor. Documento de entrega al usuario final.</t>
  </si>
  <si>
    <t>Implementación nuevo Dial-Plan.</t>
  </si>
  <si>
    <t>1 - Elaboración de la propuesta de Dial-Plan indicando los rangos de número de extensión por área y/o localidad (40%).
 * Análisis de impacto tanto interno como externo de los cambios que implicaría el nuevo Dial Plan.
 * Plan de implementación por áreas y/o localidades.
2 - Aprobación de la propuesta por parte de la MAE (10%).
3 - Implementación, grabación del nuevo auto-attendant con el nuevo directorio y puesta en marcha (50%).</t>
  </si>
  <si>
    <t>1 - Dial-Plan Propuesto.
2 - Cronograma de implementación.
3 - Plan de socialización del nuevo Dial-Plan para el público interno y externo.  Solución implementada.</t>
  </si>
  <si>
    <t>Actualización seguridad equipos usuarios finales (EndPoints).</t>
  </si>
  <si>
    <t>1- Levantamiento requerimientos (33%).
 * Inventario de equipos (usuarios finales y servidores con Windows/WindowsServer).
Insumos: Inventario de Activos TIC (equipos y servidores).
2 - Licitación, revisión de propuestas y adjudicación del proyecto (34%).
 * Acorde a los procesos de licitación definidos por la Ley de Compras y Contrataciones.
3 - Registro de Licencias EndPoints adquiridas (33%).</t>
  </si>
  <si>
    <t>1 - Inventario de Activos TIC (equipos y servidores).
2 - Cotización realizada.
3 - Constancia de registro de licencias Endpoints adquiridas.</t>
  </si>
  <si>
    <t>Nombre del área: Dirección de Recursos Humanos.</t>
  </si>
  <si>
    <t>Garantizar las oportunidades de mejora de los colaboradores para determinar su permanencia y promoción en la carrera, midiendo y evaluando la calidad de su trabajo con los mecanismos correspondientes.</t>
  </si>
  <si>
    <t>Evaluación del Desempeño del Personal 2022.</t>
  </si>
  <si>
    <t>No. de acuerdos de desempeño realizados.</t>
  </si>
  <si>
    <t>1 - Enviar formularios de Evaluación de Desempeño a Encargados y/o Supervisores inmediatos.
2 - Enviar al MAP las tabulaciones para los fines de lugar.</t>
  </si>
  <si>
    <t>1 - Cantidad de acuerdos de desempeño firmados. Correos.
2 - Informes. Indicador SISMAP.</t>
  </si>
  <si>
    <t>No. de informes de resultados Evaluación del Desempeño.</t>
  </si>
  <si>
    <t>Plan de Capacitación 2022.</t>
  </si>
  <si>
    <t>No. de plantillas de capacitación.</t>
  </si>
  <si>
    <t>1 - Detección de necesidades de capacitación por áreas.
2 - Realizar Plan de capacitación.
3 - Remitir plan al INAP.</t>
  </si>
  <si>
    <t>1 - Comunicación.
2 - Registro de participantes.
3 - Informe trimestral de ejecución de capacitaciones. Certificados.</t>
  </si>
  <si>
    <t>Inducción de personal de nuevo ingreso a la Institución en las localidades regionales.</t>
  </si>
  <si>
    <t>No. de formularios de inducción completados.</t>
  </si>
  <si>
    <t>1 - Jornada de inducción en las localidades regionales al personal de nuevo ingreso de la Institución.
2 - Entrega de brochure de inducción institucional.</t>
  </si>
  <si>
    <t>1 - Comunicación, registro de participantes, formularios firmados.
2 - Brochure final escaneado.</t>
  </si>
  <si>
    <t>Implementación del Sistema de Administración de Servidores Públicos (SASP) 2022.</t>
  </si>
  <si>
    <t>% de Implementación del SASP.</t>
  </si>
  <si>
    <t>1 - Entrenamientos.
2 - Pruebas del sistema en acompañamiento con el MAP.
3 - Ejecución.</t>
  </si>
  <si>
    <t>1 - Correos.
2 - Comunicaciones.
3 - Indicador SISMAP.</t>
  </si>
  <si>
    <t>Programa anual de vacaciones 2022-2023.</t>
  </si>
  <si>
    <t>No. de informes de programación anual de vacaciones.</t>
  </si>
  <si>
    <t>1 - Levantamiento de vacaciones del personal por área.
2 - Informe calendario de vacaciones por área.
3 - Remisión informe a las áreas.
4 - Solicitud por empleado.
5 - Verificación y aprobación.
6 - Seguimiento sobre reintegración a labores.</t>
  </si>
  <si>
    <t>Nómina mensual.</t>
  </si>
  <si>
    <t>No. de reportes de acciones de personal de nómina.</t>
  </si>
  <si>
    <t>1 - Identificar las novedades para nómina.
2 - Aplicar las novedades.
3 - Generar documento de nómina.
4 - Autorizar con firmas.
5 - Enviar al Departamento Financiero.</t>
  </si>
  <si>
    <t>1,2 - Informe de novedades.
3,4,5 - Nómina publicada en el portal web de la Institución.</t>
  </si>
  <si>
    <t>Actualización de las rotaciones y absentismo del personal.</t>
  </si>
  <si>
    <t>No. de informes de absentismo y rotación de personal.</t>
  </si>
  <si>
    <t>1,2,3 - Informe de registro y control. Indicador SISMAP.</t>
  </si>
  <si>
    <t>Actualización de los expedientes activos y desvinculados.</t>
  </si>
  <si>
    <t>No. de movimientos de personal.</t>
  </si>
  <si>
    <t>1 - Escanear expedientes activos y digitar los desvinculados.
2 - Aplicar las novedades.
3 - Completar los expedientes con los documentos requeridos.
4 - Generar listado actualizado de los expedientes.</t>
  </si>
  <si>
    <t>1,2 - Correos. Comunicaciones.
3,4 - Informes.</t>
  </si>
  <si>
    <t>Planificación y organización de los concursos para cargos de carrera.</t>
  </si>
  <si>
    <t>No. de concursos realizados.</t>
  </si>
  <si>
    <t>1 - Detección de necesidades de personal.
2 - Completar plantilla de Planificación de RRHH.
3 - Enviar al MAP la plantilla.
4 - Realización del concurso.
5 - Nombramiento del personal.</t>
  </si>
  <si>
    <t>1 - Concursos publicados en la página Concursa del MAP.</t>
  </si>
  <si>
    <t>Cobertura de vacantes con personal necesario.</t>
  </si>
  <si>
    <t>% de cobertura de vacantes.</t>
  </si>
  <si>
    <t>1 - Detección de necesidades de personal.
2 - Completar plantilla de Planificación de RRHH.
3 - Nombramiento del personal.</t>
  </si>
  <si>
    <t>1 - Comunicaciones.
2 - Designaciones.
3 - Acciones de personal.</t>
  </si>
  <si>
    <t>Inducción de personal a la Institución.</t>
  </si>
  <si>
    <t>No. de actividades de inducción realizadas.</t>
  </si>
  <si>
    <t>1 - Jornada de inducción a la Institución al personal de nuevo ingreso.
2 - Entrega de brochure de inducción institucional.</t>
  </si>
  <si>
    <t>Aplicación de las Políticas de Compensación y Beneficios (PCB).</t>
  </si>
  <si>
    <t>Informe de ejecución de las Políticas de Compensación y Beneficios.</t>
  </si>
  <si>
    <t>1 - Socializar las PCB.
2 - Verificar al personal a reconocer.
3 - Identificar medios para el reconocimiento.
4 - Reconocer al personal.</t>
  </si>
  <si>
    <t>1 - Reuniones para socializar el PCB.
2 - Listado de personas a reconocer.
3,4 - Certificado de reconocimiento al personal elegido.</t>
  </si>
  <si>
    <t>Actualización del Comité de la Salud y Seguridad en el Trabajo (SISTAP).</t>
  </si>
  <si>
    <t>% de implementación del SISTAP.</t>
  </si>
  <si>
    <t>1 - Convocatoria para reunión destinada a las áreas determinadas en la guía.
2 - Determinar el comité.
3 - Acta constitutiva.
4 - Inducción al comité.
5 - Plan de trabajo.
6 - Socialización.</t>
  </si>
  <si>
    <t xml:space="preserve">1 - Correos.
2 - Registro de participantes.
3 - Acta constitutiva.
4 - Fotos de la actividad de inducción.  5,6 – Listado de asistencia para la Socialización del Plan de Trabajo. Indicador SISMAP.
</t>
  </si>
  <si>
    <t>Encuesta de Clima Organizacional.</t>
  </si>
  <si>
    <t>Informe de resultados.</t>
  </si>
  <si>
    <t>1 - Solicitud al MAP.
2 - Determinación de la muestra.
3 - Periodo de aplicación de la encuesta.
4 - Informe de resultados.
5 - Socialización.
6 - Plan de acción.
7 - Informe de resultados del PA.</t>
  </si>
  <si>
    <t>1,2,3 - Correos. Registro de participantes.
4 - Informe de resultados.
5 - Listado de Asistencia de la Socialización del Informe de Resultados.
6 - Plan de Acción redactado.
7 - Informe del Plan de Acción ejecutado.  Indicador SISMAP.</t>
  </si>
  <si>
    <t>Solicitud de pagos de prestaciones laborales y derechos adquiridos.</t>
  </si>
  <si>
    <t>No. de informes de las prestaciones laborales y derechos adquiridos.</t>
  </si>
  <si>
    <t>1 - Carta de desvinculación del personal.
2 - Entrega a las personas correspondientes.
3 - Realización de cálculos de prestaciones laborales.
4 -Realización de solicitud de pago a la Dirección Administrativa Financiera.</t>
  </si>
  <si>
    <t>1,2 - Comunicaciones.
3,4 - Calculo de la prestación aprobada.</t>
  </si>
  <si>
    <t>Automatización y control de pacientes mediante el sistema informático correspondiente para asegurar mejor control y rapidez en la búsqueda de informaciones de los mismos.</t>
  </si>
  <si>
    <t>% de Implementación.</t>
  </si>
  <si>
    <t>1 - Inicio de trabajos del sistema de automatización y control de pacientes del Dispensario Médico.</t>
  </si>
  <si>
    <t>1 - Implementación e informe final.</t>
  </si>
  <si>
    <t>Charlas diversas.</t>
  </si>
  <si>
    <t>No. de charlas.</t>
  </si>
  <si>
    <t>1 - Solicitar a entidad correspondiente Charla.
2 - Reservar el salón.
3 - Convocar al personal.</t>
  </si>
  <si>
    <t>1 - Informe final.
2 - Registro de participantes.</t>
  </si>
  <si>
    <t>Jornada de consulta y toma de presión a los servidores de la Institución.</t>
  </si>
  <si>
    <t>No. de jornadas.</t>
  </si>
  <si>
    <t>1 - Solicitar a entidad correspondiente Jornada.
2 - Reservar el salón.
3 - Convocar al personal.</t>
  </si>
  <si>
    <t>Levantamiento del procedimiento de las licencias médicas.</t>
  </si>
  <si>
    <t>% de implementación.</t>
  </si>
  <si>
    <t>1 - Solicitud de levantamiento de procedimiento junto a la División de Desarrollo Institucional y Calidad en la Gestión.
2 - Creación y presentación del procedimiento.
3 - Socialización con las áreas involucradas.
4 - Ejecución.</t>
  </si>
  <si>
    <t>1 - Informe final.</t>
  </si>
  <si>
    <t>Proceso de evaluación y auditoría médica del personal de licencia recurrente y permanente.</t>
  </si>
  <si>
    <t>No. de Implementaciones de la evaluación del personal de licencia permanente y recurrente.</t>
  </si>
  <si>
    <t>1 - Informe preliminar del estado de cada colaborador.
2 - Revisión y evaluación de cada expediente.
3 - Informe de la condición de salud.
4 - Realización de estudios médicos según informe anterior.
5 - Evaluación presencial e informe final.</t>
  </si>
  <si>
    <t>Nombre del área: Departamento de Seguridad Militar.</t>
  </si>
  <si>
    <t>Seguridad Militar a las Plantas Físicas.</t>
  </si>
  <si>
    <t>No. de Servicios Realizados.</t>
  </si>
  <si>
    <t>1 - Planificar la seguridad que se brindará a las plantas.         
2 - Organizar los militares que llevarán a cabo los servicios.
3 - Ejecutar los servicios programados.</t>
  </si>
  <si>
    <t>1 - Hoja de análisis de los militares en servicios. Informe de supervisión (hojas timbradas y análisis de los militares en servicio).                   
2 - Listado de personal militar asignado a cada planta.
3 - Militares asignados a cada planta.</t>
  </si>
  <si>
    <t>Seguridad Militar a las Bodegas Móviles.</t>
  </si>
  <si>
    <t>1 - Planificar la seguridad que se brindará a las Bodegas Móviles.
2 - Organizar los militares que llevarán a cabo los servicios.
3 - Ejecutar los servicios programados.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</si>
  <si>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</si>
  <si>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Seguridad Militar a los Mercados de Productores.</t>
  </si>
  <si>
    <t>1 - Planificar la seguridad que se brindará a los Mercados de Productores.
2 - Organizar los militares que llevarán a cabo los servicios.
3 - Ejecutar los servicios programados.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</si>
  <si>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</si>
  <si>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Seguridad Militar a los Funcionarios.</t>
  </si>
  <si>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</si>
  <si>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1 - Hoja de análisis de los militares en servicios. Documento de distribución de fuerza (hojas timbradas).              
2 - Listado de personal militar asignado a cada funcionario.
3 - Militares asignados a cada funcionario.</t>
  </si>
  <si>
    <t>Seguridad Militar a Camiones de Abastecimiento.</t>
  </si>
  <si>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</si>
  <si>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1 - Hoja de análisis de los militares en servicios. Documento de distribución de fuerza (hojas timbradas).                   
2 - Listado de personal militar asignado a cada camión de abastecimiento.
3 - Militares asignados a cada camión de abastecimiento.</t>
  </si>
  <si>
    <t>1 - Levantamiento de requerimientos de las aplicaciones.
2 - Desarrollo de las aplicaciones.
3 - Prueba de las aplicaciones.
4 - Puesta en marcha de la aplicación.</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</si>
  <si>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</si>
  <si>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Bodegas Móviles.</t>
  </si>
  <si>
    <t>Fortalecer los subsistemas del área e innovar los planes estratégicos para el mejoramiento del departamento de gestión humana</t>
  </si>
  <si>
    <t>1,2 - Comunicaciones. Correos.
3 - Informe enviado a las áreas por correo.
4,5,6 - Formulario de solicitud de vacaciones aprobado.</t>
  </si>
  <si>
    <t>1 - Generar el informe de asistencia a través del reloj biométrico.
2 - Enviar mensualmente el registro de asistencia a los encargados de áreas.
3 - Generar reporte de asistencias de las localidades regionales y demás dependencias.</t>
  </si>
  <si>
    <t>Nombre del área: Dirección Agropecuaria, Normas y Tecnología Alimentaria.</t>
  </si>
  <si>
    <t>Adiestrar tanto a Productores como Técnicos Agropecuarios para que estos sean más eficientes en sus labores de Comercialización.</t>
  </si>
  <si>
    <t>Capacitación a Asociaciones de Productores y a Cooperativas en Normas Técnicas de Calidad e Inocuidad.</t>
  </si>
  <si>
    <t>No. de Talleres realizados.</t>
  </si>
  <si>
    <t>1 - Solicitud de capacitación.
2 - Aprobación de capacitación.
3 - Notificación a asociaciones y cooperativas de pequeños y medianos productores.
4 - Llevar a cabo la capacitación.</t>
  </si>
  <si>
    <t>1 - Programar las capacitaciones.
2 - Calendario de actividades.
3 - Comunicación formal.
4 - Informe, listado de participantes y fotos.</t>
  </si>
  <si>
    <t>Dadas las características de estos talleres, deben ser regionales.</t>
  </si>
  <si>
    <t>No. de Productores capacitados.</t>
  </si>
  <si>
    <t>Capacitación a Asociaciones y Cooperativas de Pequeños y Medianos Productores en Estándares de Calidad y Comercialización Agropecuaria.</t>
  </si>
  <si>
    <t>Capacitación de Productores en Buenas Prácticas Agrícolas y Manejo de Post-Cosecha.</t>
  </si>
  <si>
    <t>1 - Solicitud de capacitación.
2 - Aprobación de capacitación.
3 - Notificación a productores.
4 - Llevar a cabo la capacitación.</t>
  </si>
  <si>
    <t>1 - Programar las capacitaciones.
2 - Calendario de actividades.
3 - Comunicación formal.
4 - Informe, listado de participantes y fotos. Certificación de diploma.</t>
  </si>
  <si>
    <t>Capacitación de Productores en Higiene y Manipulación de Cárnicos y Productos Cárnicos.</t>
  </si>
  <si>
    <t>1 - Solicitud de capacitación.
2 - Aprobación de capacitación.
3 - Notificación a técnicos.
4 - Llevar a cabo la capacitación.</t>
  </si>
  <si>
    <t>Capacitación a Productores en Buenas Prácticas de Manipulación de Productos Agropecuarios.</t>
  </si>
  <si>
    <t>Capacitación de Técnicos en Recepción y Buenas Prácticas de Almacenamiento de Productos Agropecuarios.</t>
  </si>
  <si>
    <t>No. de Técnicos capacitados.</t>
  </si>
  <si>
    <t>Tener la garantía de que las Áreas cumplen con los Estándares de Inocuidad para la Comercialización en el Sector Agrícola.</t>
  </si>
  <si>
    <t>Validación y Verificación de Limpiezas y Desinfección en Áreas de Comercialización y de Productos.</t>
  </si>
  <si>
    <t>No. de Validaciones.</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</si>
  <si>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</si>
  <si>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Informes y fotos de la inspección.
2 - Informes de los procedimientos validados.
3,4 - Informes finales del proceso.</t>
  </si>
  <si>
    <t>Mejorar la competencia de los productores agropecuarios afiliados.</t>
  </si>
  <si>
    <t>Encuentro con Asociaciones y Cooperativas de Productores Agropecuarios para la Afiliación a los Programas de Comercialización Agropecuaria.</t>
  </si>
  <si>
    <t>No. de Encuentros.</t>
  </si>
  <si>
    <t>1 - Visita de orientación.</t>
  </si>
  <si>
    <t>1 - Informe Relación de participantes y fotos.</t>
  </si>
  <si>
    <t>No. de Asociaciones y Cooperativas Afiliadas.</t>
  </si>
  <si>
    <t>No. de Hombres entrenados.</t>
  </si>
  <si>
    <t>No. de Mujeres entrenadas.</t>
  </si>
  <si>
    <t>No. de jóvenes entrenados entre 18 y 24 años.</t>
  </si>
  <si>
    <t>Preservar la Calidad de Vida de los diferentes Colaboradores del INESPRE, así como del Medio Ambiente.</t>
  </si>
  <si>
    <t>Programación de Control y Seguimiento de Aplicación de Normas de Plaguicidas.</t>
  </si>
  <si>
    <t>No. de Controles de Aplicación de Plaguicidas a realizar.</t>
  </si>
  <si>
    <t>1 - Inspección de productos almacenados.
2 - Coordinar con todas las instancias y dependencias las actividades de control de plagas.
3 - Validación de la actividad.</t>
  </si>
  <si>
    <t>1 - Ficha sobre control de almacenamiento.
2 - Calendario de actividades.
3 - Ficha de comprobación.</t>
  </si>
  <si>
    <t>Certificar las Condiciones Óptimas de los Productos Agropecuarios y Agroindustriales.</t>
  </si>
  <si>
    <t>Certificación de calidad e inocuidad (MP-1)  de los productos agropecuarios.</t>
  </si>
  <si>
    <t xml:space="preserve">No. de Certificaciones (MP-1) Análisis de Laboratorio de Productos Agropecuarios expedidos.                          </t>
  </si>
  <si>
    <t xml:space="preserve">1 - Recepción de productos agropecuarios.
2 - Análisis de productos agropecuarios.
3 - Decomisos de productos agropecuarios.    </t>
  </si>
  <si>
    <t>1,2,3 - Formulario MP-1 para la certificación del producto.</t>
  </si>
  <si>
    <t>Según cronograma de requisición de productos de la Dirección de Comercialización.</t>
  </si>
  <si>
    <t>Expedición de Certificaciones de calidad e inocuidad de sus productos agropecuarios a otras instituciones.</t>
  </si>
  <si>
    <t xml:space="preserve">No. de Certificaciones de calidad e inocuidad (externa).                        </t>
  </si>
  <si>
    <t xml:space="preserve">1 - Recepción de muestras.
2 - Análisis de laboratorio.
3 - Entrega de la certificación.  </t>
  </si>
  <si>
    <r>
      <t xml:space="preserve">Lic. Obispo de los Santos
</t>
    </r>
    <r>
      <rPr>
        <sz val="11"/>
        <color indexed="8"/>
        <rFont val="Times New Roman"/>
        <family val="1"/>
      </rPr>
      <t xml:space="preserve">Sub-Director </t>
    </r>
  </si>
  <si>
    <r>
      <t xml:space="preserve">Lic. Frank Hamlet Díaz
</t>
    </r>
    <r>
      <rPr>
        <sz val="11"/>
        <color indexed="8"/>
        <rFont val="Times New Roman"/>
        <family val="1"/>
      </rPr>
      <t>Encargado División de Cooperación Internacional</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</si>
  <si>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</si>
  <si>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</si>
  <si>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t>-Sección de Operaciones Internas.</t>
  </si>
  <si>
    <t>-División de Fiscalización.</t>
  </si>
  <si>
    <t>-Sección de Operaciones Externas.</t>
  </si>
  <si>
    <t>-Dirección Administrativa y Financiera.</t>
  </si>
  <si>
    <t>-Departamento de Normas, Sistemas, Supervisión y Seguimiento.</t>
  </si>
  <si>
    <t>-Sección de Normativas, Seguimiento y Enlace.</t>
  </si>
  <si>
    <t>-Departamento Jurídico.</t>
  </si>
  <si>
    <t>-Sección de Revisión.</t>
  </si>
  <si>
    <t>-Departamento de Registro, Control y Nómina.</t>
  </si>
  <si>
    <t>-Dirección Administrativa Financiera.</t>
  </si>
  <si>
    <t>Fiscalización de Nómina Electrónica.</t>
  </si>
  <si>
    <t>Revisar pagos de Transferencias Electrónicas.</t>
  </si>
  <si>
    <t>Solicitar información.</t>
  </si>
  <si>
    <t xml:space="preserve">Supervisar las Operaciones de los Mercados de Productores y Bodegas Móviles. </t>
  </si>
  <si>
    <t>Organizar y analizar con precaución.</t>
  </si>
  <si>
    <t>No. de Informes de expedientes de nómina revisados.</t>
  </si>
  <si>
    <t>-Departamento de Seguridad Militar.</t>
  </si>
  <si>
    <t>-Dirección de Gestión de Programas.</t>
  </si>
  <si>
    <t>-Todas las áreas institucionales.</t>
  </si>
  <si>
    <t>-Departamento de Tecnologías de la Información y Comunicación.
-División de Desarrollo e Implementación de Sistemas TIC.</t>
  </si>
  <si>
    <t>-Dirección de Recursos Humanos.</t>
  </si>
  <si>
    <t>-Dirección de Recursos Humanos.
-Departamento de Planificación y Desarrollo.
-Dirección de Comercialización.
-Sección de Protocolo.
-Sección de Limpieza.</t>
  </si>
  <si>
    <t>-Departamento de Tecnologías de la Información y Comunicación.
-División de Operaciones TIC.</t>
  </si>
  <si>
    <t>-Departamento de Tecnologías de la Información y Comunicación.
-División de Operaciones TIC.
-División de Administración de Servicios TIC.</t>
  </si>
  <si>
    <t>-División de Desarrollo e Implementación de Sistemas TIC.</t>
  </si>
  <si>
    <t>-Departamento de Tecnologías de la Información y Comunicación.
-División de Administración de Servicios TIC.</t>
  </si>
  <si>
    <t>-Departamento de Tecnologías de la Información y Comunicación.
-División de Seguridad y Monitoreo TIC.
-División de Administración de Servicios TIC.</t>
  </si>
  <si>
    <t>-Unidad de Contratos.</t>
  </si>
  <si>
    <t>-Unidad de Litigios.</t>
  </si>
  <si>
    <t xml:space="preserve">-Dirección de Recursos Humanos.
-Departamento de Comunicaciones. </t>
  </si>
  <si>
    <t>-Departamento Administrativo.</t>
  </si>
  <si>
    <t>-Departamento Financiero.</t>
  </si>
  <si>
    <t>PROGRAMACIÓN TRIMESTRAL</t>
  </si>
  <si>
    <r>
      <t>-Departamento Administrativo</t>
    </r>
    <r>
      <rPr>
        <b/>
        <sz val="12"/>
        <color theme="1"/>
        <rFont val="Calibri"/>
        <family val="2"/>
        <scheme val="minor"/>
      </rPr>
      <t>.</t>
    </r>
    <r>
      <rPr>
        <sz val="12"/>
        <color theme="1"/>
        <rFont val="Calibri"/>
        <family val="2"/>
        <scheme val="minor"/>
      </rPr>
      <t xml:space="preserve">
-División de Compras y Contrataciones.</t>
    </r>
  </si>
  <si>
    <t>-Dirección de Comercialización.</t>
  </si>
  <si>
    <t>-División de Tesorería.</t>
  </si>
  <si>
    <t>-Departamento Financiero.
-División de Activos Fijos.
-Sección de Almacén y Suministros.</t>
  </si>
  <si>
    <t>-División de Contabilidad.
-Departamento de Planificación y Desarrollo.
-Departamento Administrativo.</t>
  </si>
  <si>
    <t>-División de Activos Fijos.</t>
  </si>
  <si>
    <t>-División de Contabilidad.</t>
  </si>
  <si>
    <t>-División de Presupuesto.</t>
  </si>
  <si>
    <t>-División de Transportación.</t>
  </si>
  <si>
    <t>-División de Servicios Generales.</t>
  </si>
  <si>
    <t>-Departamento de Ingeniería y Arquitectura.</t>
  </si>
  <si>
    <t>-Dirección Agropecuaria, Normas y Tecnología Alimentaria.
-Departamento de Normas Técnicas y Estándares de Calidad.
-Departamento de Inocuidad Agroalimentaria.</t>
  </si>
  <si>
    <t>-Sección de Protocolo.
-Departamento Administrativo.
-División de Compras y Contrataciones.
-Departamento de Comunicaciones.</t>
  </si>
  <si>
    <t>-Dirección Agropecuaria, Normas y Tecnología Alimentaria.
-Departamento de Formación en Comercialización Agropecuaria.
-Departamento de Servicios Agropecuarios.</t>
  </si>
  <si>
    <t>-Dirección Agropecuaria, Normas y Tecnología Alimentaria.
-Departamento de Formación en Comercialización Agropecuaria.</t>
  </si>
  <si>
    <t>-Dirección de Abastecimiento, Distribución y Logística.
-Dirección de Comercialización.</t>
  </si>
  <si>
    <t>-Dirección Agropecuaria, Normas y Tecnología Alimentaria.
-Departamento de Servicios Agropecuarios.
-Departamento de Normas Técnicas y Estándares de Calidad.</t>
  </si>
  <si>
    <t>-Dirección Agropecuaria, Normas y Tecnología Alimentaria.
-Departamento de Formación en Comercialización Agropecuaria.
-Departamento de Operaciones.</t>
  </si>
  <si>
    <t>-Dirección Agropecuaria, Normas y Tecnología Alimentaria.
-Departamento de Inocuidad Agroalimentaria.</t>
  </si>
  <si>
    <t>-Departamento de Normas Técnicas y Estándares de Calidad.
-Departamento de Formación en Comercialización Agropecuaria.
-Departamento de Servicios Agropecuarios.</t>
  </si>
  <si>
    <t>-Dirección Agropecuaria, Normas y Tecnología Alimentaria.
-Departamento de Formación en Comercialización Agropecuaria.
-Departamento de Servicios Agropecuarios (División de Afiliación).</t>
  </si>
  <si>
    <t>-Departamento Administrativo.
-Departamento de Planificación y Desarrollo.
-Protocolo.</t>
  </si>
  <si>
    <t>-Dirección Agropecuaria, Normas y Tecnología Alimentaria.
-Departamento de Operaciones.</t>
  </si>
  <si>
    <t>-Departamento de Normas Técnicas y Estándares de Calidad.
-Departamento de Inocuidad Agroalimentaria.
-Departamento Administrativo.</t>
  </si>
  <si>
    <t>-Dirección Agropecuaria, Normas y Tecnología Alimentaria.
-Departamento de Normas Técnicas y Estándares de Calidad.</t>
  </si>
  <si>
    <t>-Departamento de Inocuidad Agroalimentaria.
-Departamento de Servicios Agropecuarios.
-Departamento de Operaciones.</t>
  </si>
  <si>
    <t>-Departamento de Inocuidad Agroalimentaria.
-Departamento de Servicios Agropecuarios.</t>
  </si>
  <si>
    <t>-Dirección de Abastecimiento, Distribución y Logística.</t>
  </si>
  <si>
    <t>-Dirección de Comercialización.
-Dirección de Gestión de Programas.
-Dirección Agropecuaria, Normas y Tecnología Alimentaria.
-Dirección Administrativa Financiera.</t>
  </si>
  <si>
    <t>-Departamento de Planificación y Desarrollo.
-Dirección de Abastecimiento, Distribución y Logística.
-Dirección Agropecuaria, Normas y Tecnología Alimentaria.
-Dirección de Gestión de Programas.
-División de Compras y Contrataciones.</t>
  </si>
  <si>
    <t>-Dirección Agropecuaria, Normas y Tecnología Alimentaria.</t>
  </si>
  <si>
    <t xml:space="preserve">-Dirección de Gestión de Programas.
-Dirección Agropecuaria, Normas y Tecnología Alimentaria.
</t>
  </si>
  <si>
    <t>-Dirección de Gestión de Programas.
-División de Fiscalización.
-Dirección Ejecutiva.
- Departamento de Planificación y Desarrollo.</t>
  </si>
  <si>
    <t>-Dirección Ejecutiva.
-Departamento Jurídico.
-Dirección Agropecuaria, Normas y Tecnología Alimentaria.
- Entidades Externas.</t>
  </si>
  <si>
    <t>-Dirección Agropecuaria, Normas y Tecnología Alimentaria.
-Entidades Externas.</t>
  </si>
  <si>
    <t>-Dirección de Comercialización.
-Dirección de Abastecimiento, Distribución y Logística.
-Dirección Agropecuaria, Normas y Tecnología Alimentaria.
-Dirección Administrativa Financiera.</t>
  </si>
  <si>
    <t>-Departamento de Evaluación de Desempeño y Capacitación.</t>
  </si>
  <si>
    <t>-Dirección Ejecutiva.
-Dirección Administrativa Financiera.
-Departamento de Tecnologías de la Información y Comunicación.</t>
  </si>
  <si>
    <t>-Dirección Ejecutiva.
-Dirección Administrativa Financiera.</t>
  </si>
  <si>
    <t>-Departamento de Reclutamiento y Selección del Personal.</t>
  </si>
  <si>
    <t>-Departamento de Organización del Trabajo y Compensación.</t>
  </si>
  <si>
    <t>-Departamento de Planificación y Desarrollo.
-Dirección Administrativa Financiera.</t>
  </si>
  <si>
    <t>-División de Relaciones Laborales y Sociales.</t>
  </si>
  <si>
    <t>-Dirección Administrativa y Financiera.
-Ministerio de Administración Pública (MAP).</t>
  </si>
  <si>
    <t>-Dispensario Médico.</t>
  </si>
  <si>
    <t>-Dispensario Médico.
-Departamento de Registro, Control y Nómina.
-División de Desarrollo Institucional y Calidad en la Gestión.</t>
  </si>
  <si>
    <t>Identificar, atraer y captar candidatos que cumplan con los requisitos de las posiciones requeridas en la Institución, a través de un reclutamiento efectivo, utilizando las herramientas necesarias que garanticen una evaluación y selección objetiva.</t>
  </si>
  <si>
    <t>Impulsar el desempeño superior y ético alineado a las normativas vigentes, para el logro de los objetivos con el personal idóneo a través de la equidad interna sobre el pago y los beneficios coherentes, en función a las responsabilidades, posiciones y cargas de trabajo.</t>
  </si>
  <si>
    <t>Fomentar la colaboración y la participación de los colaboradores para construir un entorno agradable y seguro donde predomine el liderazgo efectivo.</t>
  </si>
  <si>
    <t>-Oficina de Libre Acceso a la Información.</t>
  </si>
  <si>
    <t>Nombre del área: Dirección Ejecutiva.</t>
  </si>
  <si>
    <t>Tomar decisiones de impacto para la Institución y la ciudadanía, estableciendo, creando y aprobando regulaciones, presupuestos, adquisiciones, cambios, entre otros.</t>
  </si>
  <si>
    <t>Directorio Ejecutivo.</t>
  </si>
  <si>
    <t>No. de encuentros programados.</t>
  </si>
  <si>
    <t>1 - Coordinar fecha, hora y lugar donde se va a llevar a cabo el encuentro.
2 - Convocar miembros al Consejo Directorio Ejecutivo.
3 - Efectuar el encuentro.</t>
  </si>
  <si>
    <t>-Dirección Ejecutiva.</t>
  </si>
  <si>
    <t>-Sección de Protocolo.</t>
  </si>
  <si>
    <t>Las fechas de las celebraciones de los consejos no son previamente establecidas.</t>
  </si>
  <si>
    <t>Dar seguimiento al cumplimiento  eficaz de los planes, proyectos, normas y procesos de nuevas regulaciones.</t>
  </si>
  <si>
    <t>STAFF Ejecutivo.</t>
  </si>
  <si>
    <t>No. de reuniones.</t>
  </si>
  <si>
    <t>Fechas no establecidas.</t>
  </si>
  <si>
    <t>Reuniones con el Ministro de Agricultura.</t>
  </si>
  <si>
    <t>No. de encuentros con la MAE.</t>
  </si>
  <si>
    <t>1 - Solicitar cita con el Ministro.
2 - Presentar Resultados y nuevos proyectos/programas de la Institución.
3 - Presentar status y ejecución de los programas actuales.</t>
  </si>
  <si>
    <t>-Dirección de Gestión de Programas.
-Dirección de Comercialización.
-Dirección de Abastecimiento, Distribución y Logística.
-Dirección Agropecuaria, Normas y Tecnología Alimentaria.</t>
  </si>
  <si>
    <t>Encuentros con  productores.</t>
  </si>
  <si>
    <t>No. de encuentros.</t>
  </si>
  <si>
    <t>-Gerencias regionales.</t>
  </si>
  <si>
    <t>1 - Planificar los encuentros.
2 - Realizar agendas.
3 - Levantar minutas de tópicos relevantes.</t>
  </si>
  <si>
    <t>Nombre del área: Subdirección Ejecutiva.</t>
  </si>
  <si>
    <t>Incrementar la cantidad de productos que conforman la canasta básica familiar que ofrece la Institución a los ciudadanos-clientes.</t>
  </si>
  <si>
    <t>No. de combos alimenticios desarrollados.</t>
  </si>
  <si>
    <t>1 - Correos y comunicaciones internas sobre situación. Licitaciones.
2 - Cartas externas. Encuestas e informe de resultados.
3 - Contacto con productores y minutas de reuniones.
4 - Acuerdos o convenios concretados.
5 - Expansión de la oferta en los programas y publicación en redes sociales.</t>
  </si>
  <si>
    <t>Apoyar la estrategia de comunicación y promoción de los programas de comercialización.</t>
  </si>
  <si>
    <t>No. de estrategias de comunicación implementadas.</t>
  </si>
  <si>
    <t>1 - Trabajar el diseño de la estrategia o propuesta.
2 - Diseñar línea gráfica.
3 - Redacción de textos.
4 - Implementar la estrategia de comunicación.</t>
  </si>
  <si>
    <t xml:space="preserve">1 - Propuesta o diseño aprobado.
2,3,4 - Diseño aprobado para implementación.                                     </t>
  </si>
  <si>
    <t>Apoyo a la estrategia de comunicación de todos los programas, ofertas o mercados.</t>
  </si>
  <si>
    <t>-Subdirección Ejecutiva.</t>
  </si>
  <si>
    <t>-Departamento de Tecnologías de la Información y Comunicación.
-Dirección de Comercialización.</t>
  </si>
  <si>
    <t>-Departamento de Comunicaciones.</t>
  </si>
  <si>
    <t>Nombre del área: Departamento de Comunicaciones.</t>
  </si>
  <si>
    <t>Recopilar y analizar información, elaborar cotenido de calidad y difundir en medios internos o externos.</t>
  </si>
  <si>
    <t>Cobertura de Actividades.</t>
  </si>
  <si>
    <t>No. de coberturas de actividades.</t>
  </si>
  <si>
    <t xml:space="preserve">1 - Agendar actividad.
2 - Realizar fotos, videos y notas de prensa del evento.
3 - Llevar a cabo la edición y corrección del material.
4 - Enviar a los grupos de chat del Departamento de Comunicaciones.
5 - Publicar en medios internos y externos. </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</si>
  <si>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</si>
  <si>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 xml:space="preserve">Difundir informaciones institucionales y mantener un buen posicionamiento de la imagen de la Institución. </t>
  </si>
  <si>
    <t>Actualización del Portal Institucional.</t>
  </si>
  <si>
    <t>No. de publicaciones en el portal institucional.</t>
  </si>
  <si>
    <t>1 - Crear y seleccionar contenido.
2 - Publicar notas, fotos, videos u otros documentos.
3 - Monitorear el Portal.</t>
  </si>
  <si>
    <t>1,2,3 - Enlaces del Portal Institucional.</t>
  </si>
  <si>
    <t>Publicaciones en Redes Sociales.</t>
  </si>
  <si>
    <t>No. de publicaciones en redes sociales.</t>
  </si>
  <si>
    <t xml:space="preserve">1 - Recopilar Información.
2 - Crear contenido.
3 - Publicar el contenido.
4 - Monitorear impacto. </t>
  </si>
  <si>
    <t xml:space="preserve">1 - Material necesario para la creación del contenido.
2,3 - Publicación del contenido en redes sociales.
4 - Revisión de los indicadores de las redes sociales. </t>
  </si>
  <si>
    <t>Elaboración de la Revista Institucional.</t>
  </si>
  <si>
    <t>No. de revistas elaboradas.</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</si>
  <si>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</si>
  <si>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Información recolectada para la revista.
2,3,4,5 - Contenido editado para fines de diagramación.
6 - Revista Institucional en PDF difundida en diferentes medios.
7 - Versión impresa de la Revista Institucional. </t>
  </si>
  <si>
    <t>Elaboración de Cápsula Informativa.</t>
  </si>
  <si>
    <t>No. de cápsulas informativas.</t>
  </si>
  <si>
    <t xml:space="preserve">1 - Selección de información.
2 - Preparación del contenido a publicar.
3 - Edición del video de la cápsula.
4 - Revisión final de la cápsula.
5 - Publicación de la cápsula. </t>
  </si>
  <si>
    <t xml:space="preserve">1 - Contenido recolectado para la cápsula.
2,3,4 - Cápsula informativa editada y revisada.
5 - Enlace de la cápsula informativa publicada en el canal de YouTube. </t>
  </si>
  <si>
    <t>Realización de Ruedas de Prensa.</t>
  </si>
  <si>
    <t>No. ruedas de prensa realizadas.</t>
  </si>
  <si>
    <t xml:space="preserve">1 - Definir el tema o motivo.
2 - Realizar convocatoria a medios.
3 - Definir el lugar y coordinar el montaje.
4 - Redacción y entrega de nota de prensa.
5 - Realización de videos y fotos.
6 - Difusión de dichos materiales a medios de comunicación.
7 - Monitoreo del impacto.  </t>
  </si>
  <si>
    <t>1,2,3 - Convocatoria de prensa realizada.
4 - Nota de prensa redactada.
5 - Videos y fotos.
6,7 - Enlace de publicaciones en medios internos y externos.</t>
  </si>
  <si>
    <t>Difusión de Informaciones Institucionales a Medios de Comunicación.</t>
  </si>
  <si>
    <t>No. informaciones institucionales enviadas a medios de comunicación.</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</si>
  <si>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</si>
  <si>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Información recolectada.
2 - Nota de prensa redactada.
3 - Fotos y videos a publicar.
4,5,6 - Enlace de publicaciones en medios externos.
7 - Archivo de publicaciones. </t>
  </si>
  <si>
    <t>Colocación de Publicidad Institucional.</t>
  </si>
  <si>
    <t>No. de contratos de publicidad realizados.</t>
  </si>
  <si>
    <t xml:space="preserve">1 - Selección del medio.
2 - Elaboración de publicidad.
3 - Aprobación.
4 - Definición del tiempo de colocación.
5 - Elaboración de un contrato.
6 - Colocación de publicidad. 
7 - Supervisión del servicio.  </t>
  </si>
  <si>
    <t xml:space="preserve">1,2,3,4 - Publicidad aprobada y lista para fines de publicación.
5 - Copia de contratos.
6 - Fotos de publicidad colocada en medios impresos o digitales.
7 - Informe de Supervisión de Servicios. </t>
  </si>
  <si>
    <t>Creación y difusión de Campañas Especiales.</t>
  </si>
  <si>
    <t>No. de campañas especiales.</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</si>
  <si>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</si>
  <si>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1,2,3 - Artes de las campañas.
4,5 - Material audiovisual de la campaña editado y aprobado.
6,7 - Publicación de la campaña en redes sociales, murales y página institucional.
8 - Publicación de la campaña en otros medios.</t>
  </si>
  <si>
    <t>Coordinación de Visitas del Director Ejecutivo a medios de comunicación.</t>
  </si>
  <si>
    <t>No. de visitas del Director Ejecutivo a medios de comunicación.</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</si>
  <si>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</si>
  <si>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1 - Fotos o videos realizados para coordinar los encuentros.
2,3,4,5,6,7 - Enlace de la entrevista..</t>
  </si>
  <si>
    <t>Difundir informaciones institucionales a nuestro público interno y externo.</t>
  </si>
  <si>
    <t>Actualización del Mural Institucional.</t>
  </si>
  <si>
    <t>No. de actualizaciones del mural institucional.</t>
  </si>
  <si>
    <t xml:space="preserve">1 - Seleccionar contenido.
2 - Realizar lista del contenido.
3 - Publicar el contenido en el mural.
4 - Verificar el contenido en el mural.  </t>
  </si>
  <si>
    <t>1,2 - Lista de publicaciones del contenido.
3,4 - Publicación en el mural.</t>
  </si>
  <si>
    <t>Informar a nuestros directores y encargados de las noticias del sector Agropecuario Nacional y otras de interés.</t>
  </si>
  <si>
    <t>No. de síntesis diarias de información.</t>
  </si>
  <si>
    <t xml:space="preserve">1 - Recolección de informaciones de medios de comunicación digitales e impresos.
2 - Copiar títulos y enlaces.
3 - Recortar noticias de periódicos físicos.
4 - Elaboración de sintesís.
5. Envío de manera física y digital.  </t>
  </si>
  <si>
    <t>1,2,3,4,5 - Copia física y digital de la sintesís diaria de información.</t>
  </si>
  <si>
    <t xml:space="preserve">Promocionar los programas institucionales, puntos de ventas, productos disponibles, precios y  ofertas. </t>
  </si>
  <si>
    <t>Promoción de Programas Institucionales.</t>
  </si>
  <si>
    <t>No. de promociones creadas.</t>
  </si>
  <si>
    <t>1 - Búsqueda de información o programación diaria de programas institucionales.
2 - Elaboración del diseño.
3 - Publicación en medios internos o externos.
4 - Verificación del impacto.</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</si>
  <si>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</si>
  <si>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Medir los resultados obtenidos a través de la difusión de la información.</t>
  </si>
  <si>
    <t>Monitoreo de las Publicaciones.</t>
  </si>
  <si>
    <t>No. de monitoreos de publicaciones.</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</si>
  <si>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</si>
  <si>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 xml:space="preserve">1,2,3,4,5 - Informe de Monitoreo ejecutado y entregado al Director Ejecutivo.
</t>
  </si>
  <si>
    <t>Medir el posicionamiento de la marca del INESPRE.</t>
  </si>
  <si>
    <t>Encuesta de
posicionamiento de la
marca INESPRE.</t>
  </si>
  <si>
    <t>% de aceptación de
la ciudadanía.</t>
  </si>
  <si>
    <t>1 - Definir los temas a encuestar.
2 - Elaborar las preguntas de las encuestas.
3 - Definir el público objetivo.
4 - Establecer las vías y herramientas a través de las cuales se realizará la misma.
5 - Procesar la información.
6 - Realizar un informe final.</t>
  </si>
  <si>
    <t>1,2,3 - Copia del modelo de la encuesta.
4,5 - Resultados de la encuesta.
6 - Informe final.</t>
  </si>
  <si>
    <t>-Departamento de Tecnologías de la Información y Comunicación.</t>
  </si>
  <si>
    <t xml:space="preserve">-Sección de Prensa. </t>
  </si>
  <si>
    <t>-Dirección Ejecutiva.
-Asesora en Comunicación y Mercado.</t>
  </si>
  <si>
    <t>-Dirección Ejecutiva.
-Sección de Protocolo.
-Departamento de Seguridad Militar.
-Dirección Administrativa Financiera.</t>
  </si>
  <si>
    <t>-Sección de Relaciones Públicas.</t>
  </si>
  <si>
    <t>-Dirección Ejecutiva.
-Asesora en Comunicación y Mercado.
-Dirección Administrativa Financiera.</t>
  </si>
  <si>
    <t>-Sección de Prensa.</t>
  </si>
  <si>
    <t>-Departamento de Planificación y Desarrollo. 
-Dirección de Comercialización.
-Asesora en Comunicación y Mercado.
-Dirección Administrativa Financiera.</t>
  </si>
  <si>
    <t>1 - Solicitud de elaboración de la actividad.
2 - Comunicaciones enviadas a las áreas.
3 - Realización de la recepción del servicio.</t>
  </si>
  <si>
    <t>No. de solicitudes de reuniones del Directorio.</t>
  </si>
  <si>
    <t>Mantener nuestra identidad nacional e institucional a través de la conmemoración de estas fechas.</t>
  </si>
  <si>
    <t>Celebración de las efemérides, Misa de aniversario y fiesta navideña.</t>
  </si>
  <si>
    <t>No. de efemérides del año y actividades institucionales.</t>
  </si>
  <si>
    <t>Cumplir con los requerimientos de decoración solicitada.</t>
  </si>
  <si>
    <t>Decoración floral de la Dirección Ejecutiva.</t>
  </si>
  <si>
    <t>No. de solicitudes requeridas.</t>
  </si>
  <si>
    <t>Decoración Navideña.</t>
  </si>
  <si>
    <t>No. de solicitudes de la Dirección Ejecutiva.</t>
  </si>
  <si>
    <t>Asegurar que las actividades se lleven a cabo cumpliendo con todos los requisitos de las mismas.</t>
  </si>
  <si>
    <t>Eficientizar la planificación estratégica de la Institución.</t>
  </si>
  <si>
    <t>Formulación del Plan Anual de Compras 2023.</t>
  </si>
  <si>
    <t>% de Avance de la Formulación del Plan Anual de Compras.</t>
  </si>
  <si>
    <t>1 - Solicitar requerimientos de insumos a las áreas.
2 - Formular Plan de Compras preliminar.
3 - Revisión del Plan con los departamentos de la Institución.
4 - Ajustes y reformulación del Plan de Compras.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</si>
  <si>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</si>
  <si>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Formulación del Plan Operativo Anual 2023.</t>
  </si>
  <si>
    <t>% de Avance de la Formulación del Plan Operativo Anual.</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</si>
  <si>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</si>
  <si>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</si>
  <si>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Formulación del Proyecto de Presupuesto 2023.</t>
  </si>
  <si>
    <t>% de Avance de la Formulación del Proyecto de Presupuesto.</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</si>
  <si>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</si>
  <si>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</si>
  <si>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Alcanzar las metas establecidas en base a las programadas; proveer seguimiento oportuno a las variables e indicadores pertinentes y realizar los ajustes necesarios.</t>
  </si>
  <si>
    <t>Informe de evaluación de los planes institucionales.</t>
  </si>
  <si>
    <t>No. de Informes Semestrales de Seguimiento.</t>
  </si>
  <si>
    <t>1 - Correos enviados a las áreas.
2 - Listado de asistencia de las reuniones.
3,4 - Informes realizados y revisados por el Encargado de Planificación y Desarrollo.
5 - Listado de asistencia de las socializaciones.</t>
  </si>
  <si>
    <t>Informes de Ejecución del POA.</t>
  </si>
  <si>
    <t>1 - Análisis de las ejecuciones mensuales.
2 - Reuniones con los Directores y Encargados.
3 - Realizar informes.
4 - Socializar con los directores y encargados departamentales.
5 - Presentar al Encargado del área de Planificación y Desarrollo.
6 - Enviar a la OAI para su difusión en la página institucional.</t>
  </si>
  <si>
    <t>1,2 - Listado de asistencia de las reuniones.
3 - Informes realizados.
4 - Listado de asistencia de las socializaciones.
5,6 - Informes aprobados y enviados al Portal de Transparencia.</t>
  </si>
  <si>
    <t>Informe Anual del Plan Estratégico Institucional (PEI) 2021-2024.</t>
  </si>
  <si>
    <t>Informe anual del PEI entregado.</t>
  </si>
  <si>
    <t>1 - Correos electrónicos solicitando la información.
2,3 - Lista de asistencia a las reuniones.
4,5 - Informe realizado y revisado.
5 - Listas de asistencia de las socializaciones.
6 - Informe enviado al Portal de Transparencia.</t>
  </si>
  <si>
    <t>Elaboración de la Memoria Anual.</t>
  </si>
  <si>
    <t>Documento de la Memoria entregado.</t>
  </si>
  <si>
    <t>1 - Correos electrónicos a las áreas solicitando información.
2,3 - Memoria realizada y revisada.
4 - Memoria enviada al Portal de Transparencia.</t>
  </si>
  <si>
    <t>Informe Anual del POA 2022.</t>
  </si>
  <si>
    <t>Informe anual del POA entregado.</t>
  </si>
  <si>
    <t>1,2 - Lista de asistencia a las reuniones.
3,4 - Informe realizado y revisado.
5 - Listas de asistencia de las socializaciones.
6 - Informe enviado al Portal de Transparencia.</t>
  </si>
  <si>
    <t>Garantizar la implementación y la calidad de los servicios de la Institución hacia el ciudadano.</t>
  </si>
  <si>
    <t>Seguimiento a los avances del Plan de Mejora 2022 y Autoevaluación CAF 2021.</t>
  </si>
  <si>
    <t>No. de informes de la autoevaluación CAF.</t>
  </si>
  <si>
    <t>1 - Coordinar las reuniones con el Comité de Calidad.
2 - Realizar mesas de trabajos con los involucrados.
3 - Enviar informe al MAP para cargar a la plataforma.</t>
  </si>
  <si>
    <t>-División de Desarrollo Institucional y Calidad en la Gestión.</t>
  </si>
  <si>
    <t>-Comité de Calidad.</t>
  </si>
  <si>
    <t>1 - Minutas de reuniones, correos y coordinaciones del proceso.
2 - Registro de participantes.
3 - Informe de Autoevaluación y comunicación con los miembros del Comité de Calidad.</t>
  </si>
  <si>
    <t>Elaboración del Autodiagnóstico CAF 2022.</t>
  </si>
  <si>
    <t xml:space="preserve"> Informe del Autodiagnóstico CAF.</t>
  </si>
  <si>
    <t>1 - Minutas de reuniones, correos y coordinaciones del proceso.
2 - Registro de participantes.
3 - Matriz completada.
4 - Informe de Autodiagnóstico y comunicación con los miembros del Comité de Calidad.</t>
  </si>
  <si>
    <t>Elaboración del Plan de Mejora 2023.</t>
  </si>
  <si>
    <t>Documento del Plan de Mejora.</t>
  </si>
  <si>
    <t>1 - Minutas de reuniones, correos y coordinaciones del proceso.
2 - Registro de participantes.
3 - Documento del Plan de Mejora, comunicación con los miembros del Comité de Calidad.</t>
  </si>
  <si>
    <t>Encuesta institucional de satisfacción ciudadana.</t>
  </si>
  <si>
    <t>Informe de encuesta institucional de satisfacción ciudadana.</t>
  </si>
  <si>
    <t>1 - Determinar la muestra.
2 - Calendarizar el período a evaluar.
3 - Aplicar las encuestas.
4 - Tabulación de los datos.
5 - Realizar el informe de resultados.
6 - Determinación del plan de acción.</t>
  </si>
  <si>
    <t>-División de Formulación, Monitoreo y Evaluación de Planes, Programas y Proyectos.</t>
  </si>
  <si>
    <t>1 - Data suministrada por el área responsable.
2 - Metodología de trabajo. 
3 - Encuestas realizadas.
4 - Matriz de resultados.
5 - Informe de resultados de las  encuestas completadas.
6 - Plan de acción elaborado en base a los resultados de la encuesta e informe enviado al MAP y cargado a la plataforma.</t>
  </si>
  <si>
    <t>Informe evaluación de la Carta Compromiso al Ciudadano 2021-2023.</t>
  </si>
  <si>
    <t>Informe de evaluación de la Carta Compromiso al Ciudadano.</t>
  </si>
  <si>
    <t>1 - Recopilar la documentación corespondiente para la primera evaluación de la CCC 2021-2023.
2 - Plan de acción post-auditoría, si aplica.
3 - Comunicar los resultados obtenidos.</t>
  </si>
  <si>
    <t>-Dirección de Gestión de Programas.
-Dirección Agropecuaria, Normas y Tecnología Alimentaria. 
-Departamento de Comunicaciones.</t>
  </si>
  <si>
    <t>1 - Informe de Evaluación de la CCC.
2 - Formulario de Evaluación.
3 - Envío de resultados a las áreas institucionales.</t>
  </si>
  <si>
    <t>Implementar y desarrollar el Sistema de Gestión de la Calidad en los diferentes procesos del INESPRE, garantizando su sostenibilidad para la mejora continua, por medio de los recursos, acciones y objetivos de la Institución.</t>
  </si>
  <si>
    <t xml:space="preserve"> Revisión y mejora de los procedimientos de las Áreas Misionales.</t>
  </si>
  <si>
    <t>% de avance en la edición del Manual.</t>
  </si>
  <si>
    <t>1 - Elaboración del cronograma de trabajo.
2 - Levantamiento de información con la áreas.
3 - Realizar las modificaciones a los documentos.
4 - Gestionar aprobación de los procedimientos.
5 - Socializar los cambios con las áreas.</t>
  </si>
  <si>
    <t>1 - Minutas de reuniones, correos y coordinaciones del proceso.
2 - Registro de participantes.
3 - Procesos documentados.
4 - Procedimientos aprobados.
5 - Documentos socializados con el área correspondiente.</t>
  </si>
  <si>
    <t>Estructura organizativa de la Institución.</t>
  </si>
  <si>
    <t>% de avance en la edición del Documento del organigrama institucional.</t>
  </si>
  <si>
    <t>1 - Levantamiento de información con las áreas sobre las prioridades de cambios relacionados con la estructura.
2 - Registrar y enviar los cambios al MAP.</t>
  </si>
  <si>
    <t>-Departamento de Planificación y Desarrollo.
-Dirección de Recursos Humanos.
-Dirección Ejecutiva.
-Otras áreas.</t>
  </si>
  <si>
    <t>1 - Actas de reunión, formularios de levantamiento de información. 
2 -Solicitud de aprobación, estructura cargada al SISMAP y socializada con las áreas del INESPRE.</t>
  </si>
  <si>
    <t xml:space="preserve"> Revisión y mejora de los procedimientos del Departamento de Normas, Sistemas, Supervisión y Seguimiento.</t>
  </si>
  <si>
    <t>% de avance en la edición del Documento.</t>
  </si>
  <si>
    <t>1 - Elaboración del cronograma de trabajo.
2 - Levantamiento de información con el área.
3 - Realizar las modificaciones a los documentos.
4 - Gestionar aprobación de los procedimientos.
5 - Socializar los cambios con las áreas.</t>
  </si>
  <si>
    <t>Elaboración del Manual de Procesos de Comunicaciones.</t>
  </si>
  <si>
    <t>1 - Elaborar cronograma de trabajo.
2 - Levantamiento de información con el área.
3 - Realizar las modificaciones a los documentos.
4 - Gestionar aprobación de los procedimientos.
5 - Socializar los cambios con las áreas.</t>
  </si>
  <si>
    <t>Promover la implementación de las Normas Básicas de Control Interno (NOBACI).</t>
  </si>
  <si>
    <t>Supervisión y evaluación de la ejecución de los procesos.</t>
  </si>
  <si>
    <t>No. de procesos supervisados.</t>
  </si>
  <si>
    <t>1 - Analizar los informes enviados con errores o inconsistencia del Control Interno.
2 - Verificar la ejecución de los procesos.
3 - Evaluar la calidad de la supervisión y oportunidades de mejora.
4 - Elaborar informe de supervisión por procesos.</t>
  </si>
  <si>
    <t>1 - Cuestionarios completados de la evaluación del Control Interno.
2 - Reporte de inconsistencias.
3 - Informe de gestión de calidad.
4 - Informe de procesos supervisados.</t>
  </si>
  <si>
    <t>Elaboración del Plan de Mejora del Control Interno.</t>
  </si>
  <si>
    <t>Documento del Plan de Mejora del Control Interno.</t>
  </si>
  <si>
    <t>1 - Reuniones periódicas con el Departamento de Normas, Sistemas, Supervisión y Seguimiento.
2 - Elaborar el Plan de Mejora.
3 - Enviar las mejoras identificadas a las áreas.
4 - Socializar las mejoras con los responsables de áreas.</t>
  </si>
  <si>
    <t>1 - Minutas de reuniones, correos, coordinaciones del proceso y registro de participantes.
2 - Plan de mejora del Control Interno.
3 - Comunicaciones enviadas a las áreas.
4 - Plan de Mejora socializado.</t>
  </si>
  <si>
    <t>Informe de seguimiento sobre las recomendaciones de los Planes de Mejoras del Control Interno.</t>
  </si>
  <si>
    <t>No. de informes elaborados.</t>
  </si>
  <si>
    <t>1 - Analizar los informes enviados con errores o inconsistencia del Control Interno.
2 - Evaluar las mejoras identificadas.
3 - Elaborar informe de seguimiento.</t>
  </si>
  <si>
    <t>1 - Minutas de reuniones, correos y coordinaciones del proceso. 
2 - Registro de participantes.
3 - Informe de seguimiento del Control Interno socializado con las áreas.</t>
  </si>
  <si>
    <t>Incorporar la perspectiva de igualdad de género en los planes, programas, proyectos, presupuestos, procedimientos, decisiones y políticas públicas de la Institución, con la finalidad de transversalizar el enfoque de género en las acciones y decisiones del INESPRE.</t>
  </si>
  <si>
    <t>Coordinación de capacitación y sensibilización a los servidores públicos del INESPRE en los temas de igualdad de género.</t>
  </si>
  <si>
    <t>No. de capacitaciones coordinadas.</t>
  </si>
  <si>
    <t>1 - Coordinar con el Ministerio de la Mujer, el Ministerio Público, Ministerio de Salud Pública y Asistencia Social o profesionales independientes, las fechas y temas de las capacitaciones.           
2 - Coordinar con el Departamento de Evaluación de Desempeño y Capacitación del INESPRE.                            
3 - Coordinar con la Dirección Ejecutiva y la Sección de Protocolo.                                                                                                                                                                                                                                                                                                                                                                                                                                                                                                                                                4 -  Convocar al personal.</t>
  </si>
  <si>
    <t>1 - Comunicaciones de solicitud a los ministerios y entidades.
2 - Comunicaciones al Departamento de Evaluación de Desempeño y Capacitación. 
3 - Comunicaciones a la Dirección Ejecutiva y Sección de Protocolo.
4 - Convocatoria, fotos, notas de prensa y videos.</t>
  </si>
  <si>
    <t>Conversión Sala de Lactancia en Sala Amiga de la Familia Lactante.</t>
  </si>
  <si>
    <t>% de avance de la conversión de la Sala de Lactancia Amiga.</t>
  </si>
  <si>
    <t>1 - Coordinar con el Ministerio de Salud Pública y Asistencia Social.
2 - Redacción, aprobación y difusión del documento de Políticas.  
3 - Readecuación del espacio físico.
4 - Entrenamiento a las madres lactantes.</t>
  </si>
  <si>
    <t>1 - Comunicaciones al Ministerio de Salud Pública y Asistencia Social.
2 - Documento de Políticas.
3 - Comunicaciones al Departamento Administrativo.
4 - Convocatoria, fotos, notas de prensa y videos.</t>
  </si>
  <si>
    <t>Conmemoración fechas relevantes.</t>
  </si>
  <si>
    <t>No. de conmemoraciones.</t>
  </si>
  <si>
    <t>1 - Enviar cápsula educativa masiva.               
2 - Difusión de volantes y material educativo.
3 - Boletín Digital.</t>
  </si>
  <si>
    <t>1 - Correo masivo a empleados.
2 - Fotos, videos y notas de prensa de visitas presenciales a Direcciones y Departamentos del INESPRE.
3 - Boletín Digital elaborado y difundido.</t>
  </si>
  <si>
    <t>Resolución para la creación del Comité de Transversalización de Género del INESPRE.</t>
  </si>
  <si>
    <t>% de avance de la aprobación de la resolución.</t>
  </si>
  <si>
    <t>1 - Redacción de la Resolución.
2 - Revisión Ministerio de la Mujer.
3 - Revisión Departamento Jurídico.
4 - Aprobación del Director Ejecutivo.
5 - Difusión de la Resolución.</t>
  </si>
  <si>
    <t>1,2,3,4,5 - Resolución aprobada por la Máxima Autoridad Ejecutiva del INESPRE y difundida.</t>
  </si>
  <si>
    <t>Política de Licencia de Paternidad.</t>
  </si>
  <si>
    <t>% de avance de la aprobación de la política.</t>
  </si>
  <si>
    <t>1 - Redacción de la Política.
2 - Revisión Ministerio de la Mujer.
3 - Revisión División de Desarrollo Institucional y Calidad de la Gestión.
4 - Aprobación del Director Ejecutivo.
5 - Difusión de la Política.</t>
  </si>
  <si>
    <t>1,2,3,4,5 - Política aprobada por la Máxima Autoridad Ejecutiva del INESPRE y difundida.</t>
  </si>
  <si>
    <t>-Dirección de Comercialización.
-Dirección de Gestión de Programas.
-Dirección Agropecuaria, Normas y Tecnología Alimentaria.</t>
  </si>
  <si>
    <t>-Dirección de Comercialización.
-Dirección de Gestión de Programas.
-Dirección de Abastecimiento, Distribución y Logística.
-Dirección de Agropecuaria, Normas y Tecnología Alimentaria.</t>
  </si>
  <si>
    <t>-Dirección Ejecutiva.
-Departemento de Evaluación de Desempeño y Capacitación.   
-Sección de Protocolo.</t>
  </si>
  <si>
    <t>-Dirección Ejecutiva.
-Departamento de Evaluación de Desempeño y Capacitación.   
-Sección de Protocolo.
-Dirección Administrativa y Financiera.</t>
  </si>
  <si>
    <t>-Departamento de Tecnologías de la Información y Comunicación.
-Departamento de Comunicaciones.</t>
  </si>
  <si>
    <t>-Dirección Ejecutiva.
-Departamento Jurídico.
-Ministerio de la Mujer.</t>
  </si>
  <si>
    <t>-Dirección Ejecutiva.
-División de Desarrollo Institucional y Calidad de la Gestión.
-Dirección de Recursos Humanos.
-Ministerio de la Mujer.</t>
  </si>
  <si>
    <t>-Unidad de Igualdad de Género.</t>
  </si>
  <si>
    <t>Montaje, catering, soporte y asistencia a los invitados del Directorio Ejecutivo.</t>
  </si>
  <si>
    <t>1 - Realizar la solicitud al departamento correspondiente ya sea la División de Compras y Contrataciones o la Dirección Administrativa Financiera.
2 - Ejecución de actividad.
3 - Recepción de servicios.</t>
  </si>
  <si>
    <t>1 - Enviar Comunicaciones a las áreas.
2 - Reuniones con los Directores y Encargados.
3 - Realizar informes.
4 - Presentar al Encargado del área de Planificación y Desarrollo.
5 - Socializar con los directores y encargados departamentales.</t>
  </si>
  <si>
    <t>1 - Solicitar a las áreas las ejecuciones de sus departamentos.
2 - Análisis de las ejecuciones.
3 - Reuniones con los Directores y Encargados.
4 - Realizar informe.
5 - Presentar al Encargado del área de Planificación y Desarrollo.
6 -  Socializar con los encargados departamentales.
7 - Enviar a la OAI para su difusión en el portal.</t>
  </si>
  <si>
    <t>1 - Solicitar a las áreas las informaciones relevantes de la gestión.
2 - Analizar y compilar los temas relevantes de acuerdo a las instrucciones gubernamentales.
3 - Elaboración de la Memoria.
4 - Subir informe a la página institucional.</t>
  </si>
  <si>
    <t>1 - Análisis de las ejecuciones trimestrales.
2 - Reuniones con los Directores y Encargados.
3 - Realizar informes.
4 - Presentar al Encargado del área de Planificación y Desarrollo.
5 - Socializar con los encargados departamentales.
6 - Enviar a la OAI para su difusión en el portal.</t>
  </si>
  <si>
    <t>1 - Realizar reuniones con el Comité de Calidad.
2 - Agotar mesas de trabajo con los involucrados.
3 - Completar la matriz con los insumos correspondientes.
4 - Enviar  Matriz de Autodiagnóstico e Informe de Autoevaluación CAF 2022 al MAP para cargar a la plataforma.</t>
  </si>
  <si>
    <t>1 -  Correos electrónicos.
2 -Convocatoria                 
3 - Registro de participantes e Informe y Asamblea o Minuta del Directorio.</t>
  </si>
  <si>
    <t>1 - Notificación vía chat grupal.
2 - Convocatoria.
3 - Registro de participantes e Informe y  Minuta del encuentro.</t>
  </si>
  <si>
    <t>1 - Registro de  mensajes convocando.
2 - Fotografías de las visitas.
3 -  Minuta de reunión.</t>
  </si>
  <si>
    <t>1 - Agenda del Director.
 2 - Convocatoria.
 3 - Fotografías de las visitas e Informes.</t>
  </si>
  <si>
    <t>-División de Compras y Contrataciones.
-Dirección Administrativa Financiera.</t>
  </si>
  <si>
    <t>Seguir prestando eficientemente la labor de seguridad a las distintas actividades y programas institucionales, así como las diferentes regionales a nivel nacional.</t>
  </si>
  <si>
    <t>Garantizar un sector agropecuario más productivo y eficiente para asegurar el abastecimiento oportuno de los productos a la población.</t>
  </si>
  <si>
    <t>1 - Planificar la fecha, hora y lugar del encuentro.
2 - Convocatoria a los líderes de las direcciones y departamentos.
3 - Preparar agenda.
4 - Hacer minutas por puntos relevantes, responsables y fechas acordadas.</t>
  </si>
  <si>
    <t>1 - Adquisición de productos por alguna coyuntura especial.
2 - Estudio de los productos que la población más demanda.
3 - Ubicar los productores de dichos productos.
4 - Negociar y cerrar el acuerdo de venta.
5 - Agregar los productos en nuestra oferta.</t>
  </si>
  <si>
    <t>Soporte en la oferta de los programas de comercialización.</t>
  </si>
  <si>
    <t>Nombre del área: Departamento Normas, Sistemas, Supervisión y Seguimiento.</t>
  </si>
  <si>
    <t>Nombre del área: Departamento de Planificación y Desarrollo.</t>
  </si>
  <si>
    <t>Realización de Síntesis Diaria de Información.</t>
  </si>
  <si>
    <t>Verificación y Validación de Activos Fijos.</t>
  </si>
  <si>
    <t>No. de Verificaciones de Inventario de Activos Fijos.</t>
  </si>
  <si>
    <t>Participar en los procesos de Compras y Contrataciones que se ejecutan en la Institución a través del cumplimiento de la Ley 360-04.</t>
  </si>
  <si>
    <t>No. de Participación en Reuniones.</t>
  </si>
  <si>
    <t>1 - Participar en los procesos de Compras y Contrataciones que se llevan a cabo en la Institución.</t>
  </si>
  <si>
    <t>Áreas</t>
  </si>
  <si>
    <t>Dirección Ejecutiva / Subdirección Ejecutiva</t>
  </si>
  <si>
    <t>Departamento Jurídico</t>
  </si>
  <si>
    <t>Departamento de Comunicaciones</t>
  </si>
  <si>
    <t>Departamento de Seguridad Militar</t>
  </si>
  <si>
    <t>Departamento de Planificación y Desarrollo</t>
  </si>
  <si>
    <t>Dirección de Recursos Humanos</t>
  </si>
  <si>
    <t>Departamento de Tecnologías de la Información y Comunicación</t>
  </si>
  <si>
    <t>Departamento de Normas, Sistemas, Supervisión y Seguimiento</t>
  </si>
  <si>
    <t>Dirección Administrativa Financiera</t>
  </si>
  <si>
    <t>Dirección de Comercialización</t>
  </si>
  <si>
    <t>Dirección de Gestión de Programas</t>
  </si>
  <si>
    <t>Dirección Agropecuaria, Normas y Tecnología Alimentaria</t>
  </si>
  <si>
    <t>Dirección de Abastecimiento, Distribución y Logística</t>
  </si>
  <si>
    <t>Total</t>
  </si>
  <si>
    <t>Presupuesto</t>
  </si>
  <si>
    <t>Oficina de Libre Acceso a la Información</t>
  </si>
  <si>
    <t>Instituto de Estabilización de Precios (INESPRE)
Departamento de Planificación y Desarrollo
Presupuesto por Área para el 2022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</si>
</sst>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409]General"/>
    <numFmt numFmtId="165" formatCode="#,##0.00&quot; &quot;;&quot; (&quot;#,##0.00&quot;)&quot;;&quot; -&quot;#&quot; &quot;;@&quot; &quot;"/>
    <numFmt numFmtId="166" formatCode="[$$-409]#,##0.00;[Red]&quot;-&quot;[$$-409]#,##0.00"/>
    <numFmt numFmtId="167" formatCode="[$$-409]#,##0.00;[Red]\-[$$-409]#,##0.00"/>
    <numFmt numFmtId="168" formatCode=";;"/>
    <numFmt numFmtId="169" formatCode="&quot;RD&quot;&quot;$&quot;#,##0.00"/>
    <numFmt numFmtId="170" formatCode=";;;"/>
    <numFmt numFmtId="171" formatCode="[$-409]#,##0"/>
    <numFmt numFmtId="172" formatCode="[$-409]0.00"/>
  </numFmts>
  <fonts count="71" x14ac:knownFonts="1">
    <font>
      <sz val="11"/>
      <color rgb="FF00000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24"/>
      <color rgb="FF000000"/>
      <name val="Calibri"/>
      <family val="2"/>
    </font>
    <font>
      <b/>
      <sz val="24"/>
      <color rgb="FF000000"/>
      <name val="Times New Roman"/>
      <family val="1"/>
    </font>
    <font>
      <u/>
      <sz val="11"/>
      <color rgb="FF0563C1"/>
      <name val="Calibri"/>
      <family val="2"/>
    </font>
    <font>
      <b/>
      <i/>
      <sz val="16"/>
      <color rgb="FF000000"/>
      <name val="Arial"/>
      <family val="2"/>
    </font>
    <font>
      <sz val="10"/>
      <color rgb="FF000000"/>
      <name val="Verdana"/>
      <family val="2"/>
    </font>
    <font>
      <sz val="10"/>
      <color rgb="FF000000"/>
      <name val="Arial"/>
      <family val="2"/>
    </font>
    <font>
      <b/>
      <i/>
      <u/>
      <sz val="11"/>
      <color rgb="FF000000"/>
      <name val="Arial"/>
      <family val="2"/>
    </font>
    <font>
      <b/>
      <sz val="16"/>
      <color rgb="FF000000"/>
      <name val="Times New Roman"/>
      <family val="1"/>
    </font>
    <font>
      <sz val="11"/>
      <color indexed="8"/>
      <name val="Calibri"/>
      <family val="2"/>
    </font>
    <font>
      <sz val="11"/>
      <color indexed="8"/>
      <name val="Times New Roman"/>
      <family val="1"/>
    </font>
    <font>
      <b/>
      <sz val="16"/>
      <color indexed="8"/>
      <name val="Times New Roman"/>
      <family val="1"/>
    </font>
    <font>
      <sz val="16"/>
      <color indexed="8"/>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sz val="11"/>
      <color rgb="FF000000"/>
      <name val="Calibri"/>
      <family val="2"/>
      <charset val="1"/>
    </font>
    <font>
      <sz val="11"/>
      <color rgb="FF000000"/>
      <name val="Arial"/>
      <family val="2"/>
      <charset val="1"/>
    </font>
    <font>
      <sz val="10"/>
      <color rgb="FF000000"/>
      <name val="Verdana"/>
      <family val="2"/>
      <charset val="1"/>
    </font>
    <font>
      <b/>
      <i/>
      <sz val="16"/>
      <color rgb="FF000000"/>
      <name val="Arial"/>
      <family val="2"/>
      <charset val="1"/>
    </font>
    <font>
      <b/>
      <i/>
      <u/>
      <sz val="11"/>
      <color rgb="FF000000"/>
      <name val="Arial"/>
      <family val="2"/>
      <charset val="1"/>
    </font>
    <font>
      <sz val="10"/>
      <name val="Verdana"/>
      <family val="2"/>
    </font>
    <font>
      <sz val="11"/>
      <color rgb="FF000000"/>
      <name val="Arial"/>
      <family val="2"/>
    </font>
    <font>
      <b/>
      <sz val="20"/>
      <color rgb="FF000000"/>
      <name val="Calibri"/>
      <family val="2"/>
    </font>
    <font>
      <b/>
      <sz val="14"/>
      <color rgb="FF000000"/>
      <name val="Calibri"/>
      <family val="2"/>
    </font>
    <font>
      <u/>
      <sz val="11"/>
      <color theme="10"/>
      <name val="Arial"/>
      <family val="2"/>
    </font>
    <font>
      <u/>
      <sz val="11"/>
      <color theme="10"/>
      <name val="Calibri"/>
      <family val="2"/>
      <scheme val="minor"/>
    </font>
    <font>
      <u/>
      <sz val="11"/>
      <color theme="10"/>
      <name val="Calibri"/>
      <family val="2"/>
    </font>
    <font>
      <sz val="12"/>
      <color rgb="FF000000"/>
      <name val="Calibri"/>
      <family val="2"/>
    </font>
    <font>
      <b/>
      <sz val="20"/>
      <color rgb="FFFFFFFF"/>
      <name val="Calibri"/>
      <family val="2"/>
    </font>
    <font>
      <sz val="20"/>
      <color rgb="FF000000"/>
      <name val="Calibri"/>
      <family val="2"/>
    </font>
    <font>
      <b/>
      <i/>
      <sz val="16"/>
      <color rgb="FF000000"/>
      <name val="Calibri"/>
      <family val="2"/>
    </font>
    <font>
      <b/>
      <i/>
      <sz val="14"/>
      <color rgb="FF000000"/>
      <name val="Calibri"/>
      <family val="2"/>
    </font>
    <font>
      <b/>
      <sz val="12"/>
      <color rgb="FF000000"/>
      <name val="Calibri"/>
      <family val="2"/>
    </font>
    <font>
      <b/>
      <sz val="12"/>
      <color rgb="FFFFFFFF"/>
      <name val="Calibri"/>
      <family val="2"/>
    </font>
    <font>
      <b/>
      <sz val="11"/>
      <color rgb="FF000000"/>
      <name val="Calibri"/>
      <family val="2"/>
    </font>
    <font>
      <sz val="12"/>
      <color rgb="FF000000"/>
      <name val="Calibri"/>
      <family val="2"/>
      <scheme val="minor"/>
    </font>
    <font>
      <b/>
      <sz val="12"/>
      <color rgb="FF000000"/>
      <name val="Calibri"/>
      <family val="2"/>
      <scheme val="minor"/>
    </font>
    <font>
      <sz val="12"/>
      <color theme="1"/>
      <name val="Calibri"/>
      <family val="2"/>
      <scheme val="minor"/>
    </font>
    <font>
      <b/>
      <sz val="12"/>
      <color theme="1"/>
      <name val="Calibri"/>
      <family val="2"/>
      <scheme val="minor"/>
    </font>
    <font>
      <sz val="12"/>
      <name val="Calibri"/>
      <family val="2"/>
    </font>
    <font>
      <sz val="12"/>
      <color rgb="FF000000"/>
      <name val="Calibri"/>
      <family val="2"/>
      <charset val="1"/>
    </font>
    <font>
      <b/>
      <sz val="20"/>
      <color rgb="FFFFFFFF"/>
      <name val="Calibri"/>
      <family val="2"/>
      <charset val="1"/>
    </font>
    <font>
      <sz val="20"/>
      <color rgb="FF000000"/>
      <name val="Calibri"/>
      <family val="2"/>
      <charset val="1"/>
    </font>
    <font>
      <b/>
      <sz val="20"/>
      <color rgb="FF000000"/>
      <name val="Calibri"/>
      <family val="2"/>
      <charset val="1"/>
    </font>
    <font>
      <b/>
      <i/>
      <sz val="16"/>
      <color rgb="FF000000"/>
      <name val="Calibri"/>
      <family val="2"/>
      <charset val="1"/>
    </font>
    <font>
      <b/>
      <sz val="11"/>
      <name val="Calibri"/>
      <family val="2"/>
    </font>
    <font>
      <b/>
      <sz val="12"/>
      <name val="Calibri"/>
      <family val="2"/>
    </font>
    <font>
      <b/>
      <sz val="12"/>
      <color rgb="FF000000"/>
      <name val="Calibri"/>
      <family val="2"/>
      <charset val="1"/>
    </font>
    <font>
      <sz val="12"/>
      <color rgb="FF000000"/>
      <name val="Arial"/>
      <family val="2"/>
    </font>
    <font>
      <sz val="12"/>
      <color rgb="FF000000"/>
      <name val="Arial"/>
      <family val="2"/>
      <charset val="1"/>
    </font>
    <font>
      <b/>
      <sz val="12"/>
      <color theme="1"/>
      <name val="Calibri"/>
      <family val="2"/>
    </font>
    <font>
      <sz val="12"/>
      <name val="Calibri"/>
      <family val="2"/>
      <scheme val="minor"/>
    </font>
    <font>
      <b/>
      <sz val="14"/>
      <color theme="0"/>
      <name val="Calibri"/>
      <family val="2"/>
      <scheme val="minor"/>
    </font>
    <font>
      <sz val="11"/>
      <color rgb="FF000000"/>
      <name val="Calibri"/>
      <family val="2"/>
      <scheme val="minor"/>
    </font>
    <font>
      <sz val="10"/>
      <name val="Arial"/>
      <family val="2"/>
    </font>
    <font>
      <b/>
      <sz val="12"/>
      <color theme="0"/>
      <name val="Calibri"/>
      <family val="2"/>
      <scheme val="minor"/>
    </font>
  </fonts>
  <fills count="17">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rgb="FFFFFFFF"/>
        <bgColor rgb="FFFFFFFF"/>
      </patternFill>
    </fill>
    <fill>
      <patternFill patternType="solid">
        <fgColor rgb="FF385723"/>
        <bgColor rgb="FF385724"/>
      </patternFill>
    </fill>
    <fill>
      <patternFill patternType="solid">
        <fgColor rgb="FFFFF3CB"/>
        <bgColor rgb="FFA9D18E"/>
      </patternFill>
    </fill>
    <fill>
      <patternFill patternType="solid">
        <fgColor rgb="FFFFF3CB"/>
        <bgColor rgb="FFE2F0D9"/>
      </patternFill>
    </fill>
    <fill>
      <patternFill patternType="solid">
        <fgColor rgb="FFFFFFFF"/>
        <bgColor rgb="FFFFF2CC"/>
      </patternFill>
    </fill>
    <fill>
      <patternFill patternType="solid">
        <fgColor theme="0"/>
        <bgColor indexed="64"/>
      </patternFill>
    </fill>
    <fill>
      <patternFill patternType="solid">
        <fgColor rgb="FF385724"/>
        <bgColor rgb="FF333300"/>
      </patternFill>
    </fill>
    <fill>
      <patternFill patternType="solid">
        <fgColor rgb="FFFFF2CC"/>
        <bgColor rgb="FFFFFFFF"/>
      </patternFill>
    </fill>
    <fill>
      <patternFill patternType="solid">
        <fgColor rgb="FFFFF2CC"/>
        <bgColor rgb="FFE2F0D9"/>
      </patternFill>
    </fill>
    <fill>
      <patternFill patternType="solid">
        <fgColor rgb="FF385724"/>
        <bgColor rgb="FF385724"/>
      </patternFill>
    </fill>
    <fill>
      <patternFill patternType="solid">
        <fgColor rgb="FFFFF3CB"/>
        <bgColor rgb="FF385724"/>
      </patternFill>
    </fill>
    <fill>
      <patternFill patternType="solid">
        <fgColor rgb="FFFFF3CB"/>
        <bgColor rgb="FFFFF2CC"/>
      </patternFill>
    </fill>
    <fill>
      <patternFill patternType="solid">
        <fgColor rgb="FF385723"/>
        <bgColor indexed="64"/>
      </patternFill>
    </fill>
  </fills>
  <borders count="103">
    <border>
      <left/>
      <right/>
      <top/>
      <bottom/>
      <diagonal/>
    </border>
    <border>
      <left/>
      <right/>
      <top/>
      <bottom style="medium">
        <color rgb="FF000000"/>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style="double">
        <color indexed="9"/>
      </right>
      <top style="double">
        <color indexed="9"/>
      </top>
      <bottom style="double">
        <color indexed="9"/>
      </bottom>
      <diagonal/>
    </border>
    <border>
      <left style="double">
        <color indexed="9"/>
      </left>
      <right style="medium">
        <color indexed="8"/>
      </right>
      <top style="double">
        <color indexed="9"/>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medium">
        <color indexed="8"/>
      </right>
      <top style="medium">
        <color indexed="8"/>
      </top>
      <bottom/>
      <diagonal/>
    </border>
    <border>
      <left style="medium">
        <color indexed="8"/>
      </left>
      <right style="medium">
        <color auto="1"/>
      </right>
      <top style="double">
        <color indexed="9"/>
      </top>
      <bottom style="double">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8"/>
      </right>
      <top style="medium">
        <color indexed="9"/>
      </top>
      <bottom style="medium">
        <color indexed="9"/>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thin">
        <color indexed="8"/>
      </top>
      <bottom/>
      <diagonal/>
    </border>
    <border>
      <left style="medium">
        <color indexed="8"/>
      </left>
      <right style="medium">
        <color indexed="9"/>
      </right>
      <top style="medium">
        <color indexed="9"/>
      </top>
      <bottom style="medium">
        <color indexed="9"/>
      </bottom>
      <diagonal/>
    </border>
    <border>
      <left style="medium">
        <color indexed="9"/>
      </left>
      <right style="medium">
        <color indexed="8"/>
      </right>
      <top style="medium">
        <color indexed="9"/>
      </top>
      <bottom style="medium">
        <color indexed="8"/>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medium">
        <color auto="1"/>
      </right>
      <top style="medium">
        <color auto="1"/>
      </top>
      <bottom/>
      <diagonal/>
    </border>
    <border>
      <left style="medium">
        <color rgb="FF000000"/>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diagonal/>
    </border>
    <border>
      <left style="medium">
        <color rgb="FF000000"/>
      </left>
      <right style="medium">
        <color rgb="FF000000"/>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top style="medium">
        <color auto="1"/>
      </top>
      <bottom/>
      <diagonal/>
    </border>
    <border>
      <left style="medium">
        <color rgb="FF000000"/>
      </left>
      <right/>
      <top/>
      <bottom style="medium">
        <color auto="1"/>
      </bottom>
      <diagonal/>
    </border>
    <border>
      <left/>
      <right style="medium">
        <color auto="1"/>
      </right>
      <top style="medium">
        <color auto="1"/>
      </top>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right style="medium">
        <color auto="1"/>
      </right>
      <top style="medium">
        <color auto="1"/>
      </top>
      <bottom style="medium">
        <color auto="1"/>
      </bottom>
      <diagonal/>
    </border>
    <border>
      <left style="medium">
        <color indexed="64"/>
      </left>
      <right style="medium">
        <color indexed="64"/>
      </right>
      <top/>
      <bottom style="medium">
        <color rgb="FF000000"/>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s>
  <cellStyleXfs count="59">
    <xf numFmtId="0" fontId="0" fillId="0" borderId="0"/>
    <xf numFmtId="164" fontId="11" fillId="0" borderId="0" applyBorder="0" applyProtection="0"/>
    <xf numFmtId="164" fontId="14" fillId="0" borderId="0" applyBorder="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165" fontId="11" fillId="0" borderId="0" applyBorder="0" applyProtection="0"/>
    <xf numFmtId="164" fontId="16" fillId="0" borderId="0" applyBorder="0" applyProtection="0"/>
    <xf numFmtId="164" fontId="16" fillId="0" borderId="0" applyBorder="0" applyProtection="0"/>
    <xf numFmtId="164" fontId="17" fillId="0" borderId="0" applyBorder="0" applyProtection="0"/>
    <xf numFmtId="0" fontId="18" fillId="0" borderId="0" applyNumberFormat="0" applyBorder="0" applyProtection="0"/>
    <xf numFmtId="166" fontId="18" fillId="0" borderId="0" applyBorder="0" applyProtection="0"/>
    <xf numFmtId="0" fontId="20" fillId="0" borderId="0"/>
    <xf numFmtId="165" fontId="30" fillId="0" borderId="0" applyBorder="0" applyProtection="0"/>
    <xf numFmtId="0" fontId="31" fillId="0" borderId="0"/>
    <xf numFmtId="165" fontId="32" fillId="0" borderId="0" applyBorder="0" applyProtection="0"/>
    <xf numFmtId="0" fontId="33" fillId="0" borderId="0" applyBorder="0" applyProtection="0">
      <alignment horizontal="center"/>
    </xf>
    <xf numFmtId="0" fontId="34" fillId="0" borderId="0" applyBorder="0" applyProtection="0"/>
    <xf numFmtId="167" fontId="34" fillId="0" borderId="0" applyBorder="0" applyProtection="0"/>
    <xf numFmtId="0" fontId="10" fillId="0" borderId="0"/>
    <xf numFmtId="0" fontId="35" fillId="0" borderId="0"/>
    <xf numFmtId="0" fontId="17" fillId="0" borderId="0"/>
    <xf numFmtId="9" fontId="9" fillId="0" borderId="0" applyFont="0" applyFill="0" applyBorder="0" applyAlignment="0" applyProtection="0"/>
    <xf numFmtId="9" fontId="8" fillId="0" borderId="0" applyFont="0" applyFill="0" applyBorder="0" applyAlignment="0" applyProtection="0"/>
    <xf numFmtId="165" fontId="30" fillId="0" borderId="0" applyBorder="0" applyProtection="0"/>
    <xf numFmtId="165" fontId="32" fillId="0" borderId="0" applyBorder="0" applyProtection="0"/>
    <xf numFmtId="0" fontId="8" fillId="0" borderId="0"/>
    <xf numFmtId="9" fontId="7" fillId="0" borderId="0" applyFont="0" applyFill="0" applyBorder="0" applyAlignment="0" applyProtection="0"/>
    <xf numFmtId="165" fontId="30" fillId="0" borderId="0" applyBorder="0" applyProtection="0"/>
    <xf numFmtId="165" fontId="32" fillId="0" borderId="0" applyBorder="0" applyProtection="0"/>
    <xf numFmtId="165" fontId="30" fillId="0" borderId="0" applyBorder="0" applyProtection="0"/>
    <xf numFmtId="165" fontId="32" fillId="0" borderId="0" applyBorder="0" applyProtection="0"/>
    <xf numFmtId="0" fontId="7" fillId="0" borderId="0"/>
    <xf numFmtId="164" fontId="11" fillId="0" borderId="0" applyBorder="0" applyProtection="0"/>
    <xf numFmtId="164" fontId="32" fillId="0" borderId="0" applyBorder="0" applyProtection="0"/>
    <xf numFmtId="44" fontId="36" fillId="0" borderId="0" applyFont="0" applyFill="0" applyBorder="0" applyAlignment="0" applyProtection="0"/>
    <xf numFmtId="0" fontId="39" fillId="0" borderId="0" applyNumberFormat="0" applyFill="0" applyBorder="0" applyAlignment="0" applyProtection="0">
      <alignment vertical="top"/>
      <protection locked="0"/>
    </xf>
    <xf numFmtId="9" fontId="6" fillId="0" borderId="0" applyFont="0" applyFill="0" applyBorder="0" applyAlignment="0" applyProtection="0"/>
    <xf numFmtId="9" fontId="6" fillId="0" borderId="0" applyFont="0" applyFill="0" applyBorder="0" applyAlignment="0" applyProtection="0"/>
    <xf numFmtId="164" fontId="32" fillId="0" borderId="0" applyBorder="0" applyProtection="0"/>
    <xf numFmtId="0" fontId="6" fillId="0" borderId="0"/>
    <xf numFmtId="9" fontId="6" fillId="0" borderId="0" applyFont="0" applyFill="0" applyBorder="0" applyAlignment="0" applyProtection="0"/>
    <xf numFmtId="164" fontId="30" fillId="0" borderId="0" applyBorder="0" applyProtection="0"/>
    <xf numFmtId="9" fontId="31" fillId="0" borderId="0" applyBorder="0" applyProtection="0"/>
    <xf numFmtId="164" fontId="30" fillId="0" borderId="0" applyBorder="0" applyProtection="0"/>
    <xf numFmtId="9" fontId="31" fillId="0" borderId="0" applyBorder="0" applyProtection="0"/>
    <xf numFmtId="9" fontId="5" fillId="0" borderId="0" applyFont="0" applyFill="0" applyBorder="0" applyAlignment="0" applyProtection="0"/>
    <xf numFmtId="165" fontId="30" fillId="0" borderId="0" applyBorder="0" applyProtection="0"/>
    <xf numFmtId="165" fontId="32" fillId="0" borderId="0" applyBorder="0" applyProtection="0"/>
    <xf numFmtId="166" fontId="31" fillId="0" borderId="0" applyBorder="0" applyProtection="0"/>
    <xf numFmtId="0" fontId="33" fillId="0" borderId="0" applyBorder="0" applyProtection="0">
      <alignment horizontal="center"/>
    </xf>
    <xf numFmtId="0" fontId="34" fillId="0" borderId="0" applyBorder="0" applyProtection="0"/>
    <xf numFmtId="9" fontId="4" fillId="0" borderId="0" applyFont="0" applyFill="0" applyBorder="0" applyAlignment="0" applyProtection="0"/>
    <xf numFmtId="9" fontId="36"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6" fillId="0" borderId="0"/>
    <xf numFmtId="0" fontId="1" fillId="0" borderId="0" applyFont="0" applyFill="0" applyBorder="0" applyAlignment="0" applyProtection="0"/>
    <xf numFmtId="43" fontId="69" fillId="0" borderId="0" applyFont="0" applyFill="0" applyBorder="0" applyAlignment="0" applyProtection="0"/>
  </cellStyleXfs>
  <cellXfs count="585">
    <xf numFmtId="0" fontId="0" fillId="0" borderId="0" xfId="0"/>
    <xf numFmtId="164" fontId="11" fillId="0" borderId="0" xfId="1" applyFont="1" applyFill="1" applyAlignment="1" applyProtection="1"/>
    <xf numFmtId="164" fontId="12" fillId="0" borderId="0" xfId="1" applyFont="1" applyFill="1" applyAlignment="1" applyProtection="1">
      <alignment vertical="center"/>
    </xf>
    <xf numFmtId="0" fontId="21" fillId="0" borderId="0" xfId="11" applyFont="1" applyAlignment="1">
      <alignment vertical="center"/>
    </xf>
    <xf numFmtId="0" fontId="20" fillId="0" borderId="0" xfId="11"/>
    <xf numFmtId="0" fontId="20" fillId="0" borderId="0" xfId="11" applyAlignment="1">
      <alignment horizontal="center" vertical="center"/>
    </xf>
    <xf numFmtId="0" fontId="26" fillId="0" borderId="19" xfId="11" applyFont="1" applyBorder="1" applyAlignment="1">
      <alignment vertical="top" wrapText="1"/>
    </xf>
    <xf numFmtId="0" fontId="26" fillId="0" borderId="22" xfId="11" applyFont="1" applyBorder="1" applyAlignment="1">
      <alignment vertical="top" wrapText="1"/>
    </xf>
    <xf numFmtId="164" fontId="37" fillId="0" borderId="0" xfId="1" applyFont="1" applyFill="1" applyAlignment="1" applyProtection="1"/>
    <xf numFmtId="164" fontId="38" fillId="0" borderId="0" xfId="1" applyFont="1" applyFill="1" applyAlignment="1" applyProtection="1"/>
    <xf numFmtId="164" fontId="40" fillId="0" borderId="0" xfId="35" applyNumberFormat="1" applyFont="1" applyFill="1" applyAlignment="1" applyProtection="1"/>
    <xf numFmtId="164" fontId="41" fillId="0" borderId="0" xfId="35" applyNumberFormat="1" applyFont="1" applyFill="1" applyAlignment="1" applyProtection="1"/>
    <xf numFmtId="164" fontId="42" fillId="0" borderId="0" xfId="1" applyFont="1" applyAlignment="1" applyProtection="1">
      <alignment vertical="center"/>
    </xf>
    <xf numFmtId="164" fontId="11" fillId="0" borderId="0" xfId="1" applyAlignment="1" applyProtection="1">
      <alignment vertical="center"/>
    </xf>
    <xf numFmtId="164" fontId="44" fillId="0" borderId="0" xfId="1" applyFont="1" applyAlignment="1" applyProtection="1">
      <alignment vertical="center"/>
    </xf>
    <xf numFmtId="164" fontId="11" fillId="4" borderId="0" xfId="1" applyFill="1" applyAlignment="1" applyProtection="1">
      <alignment vertical="center"/>
    </xf>
    <xf numFmtId="164" fontId="43" fillId="0" borderId="40" xfId="6" applyFont="1" applyBorder="1" applyAlignment="1" applyProtection="1">
      <alignment vertical="center" wrapText="1"/>
    </xf>
    <xf numFmtId="0" fontId="50" fillId="0" borderId="48" xfId="0" applyFont="1" applyFill="1" applyBorder="1" applyAlignment="1">
      <alignment horizontal="center" vertical="center" wrapText="1"/>
    </xf>
    <xf numFmtId="164" fontId="42" fillId="0" borderId="30" xfId="6" applyFont="1" applyFill="1" applyBorder="1" applyAlignment="1" applyProtection="1">
      <alignment horizontal="center" vertical="center" wrapText="1"/>
    </xf>
    <xf numFmtId="3" fontId="47" fillId="0" borderId="30" xfId="36" applyNumberFormat="1" applyFont="1" applyFill="1" applyBorder="1" applyAlignment="1" applyProtection="1">
      <alignment horizontal="center" vertical="center" wrapText="1"/>
    </xf>
    <xf numFmtId="164" fontId="47" fillId="0" borderId="30" xfId="6" applyFont="1" applyFill="1" applyBorder="1" applyAlignment="1" applyProtection="1">
      <alignment horizontal="center" vertical="center" wrapText="1"/>
    </xf>
    <xf numFmtId="0" fontId="50" fillId="0" borderId="48" xfId="0" applyFont="1" applyFill="1" applyBorder="1" applyAlignment="1">
      <alignment horizontal="left" vertical="center" wrapText="1"/>
    </xf>
    <xf numFmtId="0" fontId="50" fillId="0" borderId="48" xfId="0" quotePrefix="1" applyFont="1" applyFill="1" applyBorder="1" applyAlignment="1">
      <alignment horizontal="center" vertical="center" wrapText="1"/>
    </xf>
    <xf numFmtId="3" fontId="50" fillId="0" borderId="48" xfId="0" applyNumberFormat="1" applyFont="1" applyBorder="1" applyAlignment="1">
      <alignment horizontal="center" vertical="center" wrapText="1"/>
    </xf>
    <xf numFmtId="164" fontId="42" fillId="0" borderId="30" xfId="1" applyFont="1" applyFill="1" applyBorder="1" applyAlignment="1" applyProtection="1">
      <alignment horizontal="left" vertical="center" wrapText="1"/>
    </xf>
    <xf numFmtId="168" fontId="11" fillId="0" borderId="0" xfId="1" applyNumberFormat="1" applyAlignment="1" applyProtection="1">
      <alignment vertical="center"/>
    </xf>
    <xf numFmtId="168" fontId="44" fillId="0" borderId="0" xfId="1" applyNumberFormat="1" applyFont="1" applyAlignment="1" applyProtection="1">
      <alignment vertical="center"/>
    </xf>
    <xf numFmtId="168" fontId="11" fillId="4" borderId="0" xfId="1" applyNumberFormat="1" applyFill="1" applyAlignment="1" applyProtection="1">
      <alignment vertical="center"/>
    </xf>
    <xf numFmtId="164" fontId="47" fillId="7" borderId="30" xfId="6" applyFont="1" applyFill="1" applyBorder="1" applyAlignment="1" applyProtection="1">
      <alignment horizontal="center" vertical="center" wrapText="1"/>
    </xf>
    <xf numFmtId="168" fontId="47" fillId="7" borderId="30" xfId="6" applyNumberFormat="1" applyFont="1" applyFill="1" applyBorder="1" applyAlignment="1" applyProtection="1">
      <alignment horizontal="center" vertical="center" wrapText="1"/>
    </xf>
    <xf numFmtId="168" fontId="42" fillId="7" borderId="30" xfId="6" applyNumberFormat="1" applyFont="1" applyFill="1" applyBorder="1" applyAlignment="1" applyProtection="1">
      <alignment horizontal="center" vertical="center" wrapText="1"/>
    </xf>
    <xf numFmtId="3" fontId="47" fillId="7" borderId="30" xfId="36" applyNumberFormat="1" applyFont="1" applyFill="1" applyBorder="1" applyAlignment="1" applyProtection="1">
      <alignment horizontal="center" vertical="center"/>
    </xf>
    <xf numFmtId="0" fontId="50" fillId="0" borderId="57" xfId="13" applyFont="1" applyFill="1" applyBorder="1" applyAlignment="1">
      <alignment horizontal="center" vertical="center" wrapText="1"/>
    </xf>
    <xf numFmtId="0" fontId="50" fillId="0" borderId="58" xfId="13" applyFont="1" applyFill="1" applyBorder="1" applyAlignment="1">
      <alignment horizontal="center" vertical="center" wrapText="1"/>
    </xf>
    <xf numFmtId="164" fontId="50" fillId="0" borderId="30" xfId="6" applyFont="1" applyFill="1" applyBorder="1" applyAlignment="1" applyProtection="1">
      <alignment horizontal="center" vertical="center" wrapText="1"/>
    </xf>
    <xf numFmtId="3" fontId="51" fillId="0" borderId="30" xfId="36" applyNumberFormat="1" applyFont="1" applyFill="1" applyBorder="1" applyAlignment="1" applyProtection="1">
      <alignment horizontal="center" vertical="center" wrapText="1"/>
    </xf>
    <xf numFmtId="164" fontId="51" fillId="0" borderId="30" xfId="6" applyFont="1" applyFill="1" applyBorder="1" applyAlignment="1" applyProtection="1">
      <alignment horizontal="center" vertical="center" wrapText="1"/>
    </xf>
    <xf numFmtId="164" fontId="50" fillId="0" borderId="30" xfId="6" applyFont="1" applyFill="1" applyBorder="1" applyAlignment="1" applyProtection="1">
      <alignment horizontal="left" vertical="center" wrapText="1"/>
    </xf>
    <xf numFmtId="164" fontId="50" fillId="0" borderId="30" xfId="6" quotePrefix="1" applyFont="1" applyFill="1" applyBorder="1" applyAlignment="1" applyProtection="1">
      <alignment horizontal="center" vertical="center" wrapText="1"/>
    </xf>
    <xf numFmtId="164" fontId="50" fillId="0" borderId="30" xfId="6" quotePrefix="1" applyFont="1" applyFill="1" applyBorder="1" applyAlignment="1" applyProtection="1">
      <alignment horizontal="left" vertical="center" wrapText="1"/>
    </xf>
    <xf numFmtId="3" fontId="50" fillId="0" borderId="30" xfId="36" applyNumberFormat="1" applyFont="1" applyBorder="1" applyAlignment="1" applyProtection="1">
      <alignment horizontal="center" vertical="center"/>
    </xf>
    <xf numFmtId="0" fontId="50" fillId="0" borderId="48" xfId="13" applyFont="1" applyFill="1" applyBorder="1" applyAlignment="1">
      <alignment horizontal="center" vertical="center" wrapText="1"/>
    </xf>
    <xf numFmtId="0" fontId="50" fillId="0" borderId="59" xfId="13" applyFont="1" applyFill="1" applyBorder="1" applyAlignment="1">
      <alignment horizontal="center" vertical="center" wrapText="1"/>
    </xf>
    <xf numFmtId="164" fontId="42" fillId="7" borderId="30" xfId="6" applyFont="1" applyFill="1" applyBorder="1" applyAlignment="1" applyProtection="1">
      <alignment horizontal="center" vertical="center" wrapText="1"/>
    </xf>
    <xf numFmtId="3" fontId="51" fillId="7" borderId="30" xfId="36" applyNumberFormat="1" applyFont="1" applyFill="1" applyBorder="1" applyAlignment="1" applyProtection="1">
      <alignment horizontal="center" vertical="center"/>
    </xf>
    <xf numFmtId="0" fontId="52" fillId="0" borderId="48" xfId="19" applyFont="1" applyBorder="1" applyAlignment="1">
      <alignment horizontal="center" vertical="center" wrapText="1"/>
    </xf>
    <xf numFmtId="3" fontId="47" fillId="0" borderId="30" xfId="36" applyNumberFormat="1" applyFont="1" applyBorder="1" applyAlignment="1" applyProtection="1">
      <alignment horizontal="center" vertical="center" wrapText="1"/>
    </xf>
    <xf numFmtId="164" fontId="47" fillId="0" borderId="30" xfId="6" applyFont="1" applyBorder="1" applyAlignment="1" applyProtection="1">
      <alignment horizontal="center" vertical="center" wrapText="1"/>
    </xf>
    <xf numFmtId="0" fontId="52" fillId="0" borderId="60" xfId="19" applyFont="1" applyBorder="1" applyAlignment="1">
      <alignment horizontal="left" vertical="center" wrapText="1"/>
    </xf>
    <xf numFmtId="164" fontId="42" fillId="0" borderId="30" xfId="6" quotePrefix="1" applyFont="1" applyBorder="1" applyAlignment="1" applyProtection="1">
      <alignment horizontal="left" vertical="center" wrapText="1"/>
    </xf>
    <xf numFmtId="3" fontId="42" fillId="0" borderId="29" xfId="36" applyNumberFormat="1" applyFont="1" applyBorder="1" applyAlignment="1" applyProtection="1">
      <alignment horizontal="center" vertical="center"/>
    </xf>
    <xf numFmtId="3" fontId="42" fillId="0" borderId="30" xfId="36" applyNumberFormat="1" applyFont="1" applyBorder="1" applyAlignment="1" applyProtection="1">
      <alignment horizontal="center" vertical="center"/>
    </xf>
    <xf numFmtId="0" fontId="52" fillId="0" borderId="48" xfId="39" applyFont="1" applyBorder="1" applyAlignment="1">
      <alignment horizontal="center" vertical="center" wrapText="1"/>
    </xf>
    <xf numFmtId="0" fontId="52" fillId="0" borderId="60" xfId="39" applyFont="1" applyBorder="1" applyAlignment="1">
      <alignment horizontal="left" vertical="center" wrapText="1"/>
    </xf>
    <xf numFmtId="0" fontId="52" fillId="0" borderId="0" xfId="39" applyFont="1" applyBorder="1" applyAlignment="1">
      <alignment horizontal="center" vertical="center" wrapText="1"/>
    </xf>
    <xf numFmtId="164" fontId="42" fillId="0" borderId="27" xfId="1" applyFont="1" applyFill="1" applyBorder="1" applyAlignment="1" applyProtection="1">
      <alignment horizontal="left" vertical="center" wrapText="1"/>
    </xf>
    <xf numFmtId="164" fontId="42" fillId="0" borderId="29" xfId="1" applyFont="1" applyBorder="1" applyAlignment="1" applyProtection="1">
      <alignment horizontal="center" vertical="center" wrapText="1"/>
    </xf>
    <xf numFmtId="164" fontId="42" fillId="0" borderId="47" xfId="1" applyFont="1" applyBorder="1" applyAlignment="1" applyProtection="1">
      <alignment horizontal="center" vertical="center" wrapText="1"/>
    </xf>
    <xf numFmtId="164" fontId="42" fillId="0" borderId="27" xfId="1" applyFont="1" applyBorder="1" applyAlignment="1" applyProtection="1">
      <alignment horizontal="left" vertical="center" wrapText="1"/>
    </xf>
    <xf numFmtId="164" fontId="42" fillId="0" borderId="38" xfId="1" applyFont="1" applyBorder="1" applyAlignment="1" applyProtection="1">
      <alignment horizontal="center" vertical="center" wrapText="1"/>
    </xf>
    <xf numFmtId="164" fontId="42" fillId="0" borderId="48" xfId="1" applyFont="1" applyBorder="1" applyAlignment="1" applyProtection="1">
      <alignment horizontal="center" vertical="center" wrapText="1"/>
    </xf>
    <xf numFmtId="164" fontId="42" fillId="0" borderId="60" xfId="1" applyFont="1" applyBorder="1" applyAlignment="1" applyProtection="1">
      <alignment horizontal="left" vertical="center" wrapText="1"/>
    </xf>
    <xf numFmtId="164" fontId="42" fillId="0" borderId="60" xfId="1" applyFont="1" applyBorder="1" applyAlignment="1" applyProtection="1">
      <alignment horizontal="center" vertical="center" wrapText="1"/>
    </xf>
    <xf numFmtId="164" fontId="42" fillId="0" borderId="37" xfId="1" applyFont="1" applyBorder="1" applyAlignment="1" applyProtection="1">
      <alignment horizontal="left" vertical="center" wrapText="1"/>
    </xf>
    <xf numFmtId="164" fontId="42" fillId="0" borderId="48" xfId="1" applyFont="1" applyFill="1" applyBorder="1" applyAlignment="1" applyProtection="1">
      <alignment horizontal="left" vertical="center" wrapText="1"/>
    </xf>
    <xf numFmtId="164" fontId="42" fillId="0" borderId="48" xfId="1" applyFont="1" applyBorder="1" applyAlignment="1" applyProtection="1">
      <alignment horizontal="center" vertical="center"/>
    </xf>
    <xf numFmtId="164" fontId="42" fillId="0" borderId="48" xfId="1" applyFont="1" applyFill="1" applyBorder="1" applyAlignment="1" applyProtection="1">
      <alignment horizontal="center" vertical="center" wrapText="1"/>
    </xf>
    <xf numFmtId="9" fontId="47" fillId="0" borderId="30" xfId="36" applyNumberFormat="1" applyFont="1" applyBorder="1" applyAlignment="1" applyProtection="1">
      <alignment horizontal="center" vertical="center" wrapText="1"/>
    </xf>
    <xf numFmtId="164" fontId="42" fillId="0" borderId="30" xfId="1" applyFont="1" applyFill="1" applyBorder="1" applyAlignment="1" applyProtection="1">
      <alignment horizontal="center" vertical="center" wrapText="1"/>
    </xf>
    <xf numFmtId="164" fontId="42" fillId="0" borderId="30" xfId="6" applyFont="1" applyBorder="1" applyAlignment="1" applyProtection="1">
      <alignment horizontal="center" vertical="center" wrapText="1"/>
    </xf>
    <xf numFmtId="3" fontId="47" fillId="0" borderId="30" xfId="40" applyNumberFormat="1" applyFont="1" applyFill="1" applyBorder="1" applyAlignment="1" applyProtection="1">
      <alignment horizontal="center" vertical="center" wrapText="1"/>
    </xf>
    <xf numFmtId="164" fontId="54" fillId="0" borderId="30" xfId="6" applyFont="1" applyFill="1" applyBorder="1" applyAlignment="1" applyProtection="1">
      <alignment horizontal="left" vertical="center" wrapText="1"/>
    </xf>
    <xf numFmtId="3" fontId="47" fillId="0" borderId="30" xfId="40" applyNumberFormat="1" applyFont="1" applyBorder="1" applyAlignment="1" applyProtection="1">
      <alignment horizontal="center" vertical="center" wrapText="1"/>
    </xf>
    <xf numFmtId="164" fontId="42" fillId="0" borderId="30" xfId="6" applyFont="1" applyFill="1" applyBorder="1" applyAlignment="1" applyProtection="1">
      <alignment horizontal="left" vertical="center" wrapText="1"/>
    </xf>
    <xf numFmtId="3" fontId="42" fillId="0" borderId="30" xfId="40" applyNumberFormat="1" applyFont="1" applyBorder="1" applyAlignment="1" applyProtection="1">
      <alignment horizontal="center" vertical="center"/>
    </xf>
    <xf numFmtId="164" fontId="54" fillId="0" borderId="30" xfId="6" applyFont="1" applyBorder="1" applyAlignment="1" applyProtection="1">
      <alignment horizontal="left" vertical="center" wrapText="1"/>
    </xf>
    <xf numFmtId="164" fontId="11" fillId="0" borderId="0" xfId="1" applyFill="1" applyAlignment="1" applyProtection="1">
      <alignment vertical="center"/>
    </xf>
    <xf numFmtId="3" fontId="47" fillId="7" borderId="30" xfId="40" applyNumberFormat="1" applyFont="1" applyFill="1" applyBorder="1" applyAlignment="1" applyProtection="1">
      <alignment horizontal="center" vertical="center"/>
    </xf>
    <xf numFmtId="0" fontId="11" fillId="0" borderId="0" xfId="0" applyFont="1"/>
    <xf numFmtId="164" fontId="11" fillId="0" borderId="0" xfId="1" applyFont="1" applyAlignment="1" applyProtection="1">
      <alignment vertical="center"/>
    </xf>
    <xf numFmtId="164" fontId="11" fillId="4" borderId="0" xfId="1" applyFont="1" applyFill="1" applyAlignment="1" applyProtection="1">
      <alignment vertical="center"/>
    </xf>
    <xf numFmtId="164" fontId="54" fillId="0" borderId="48" xfId="1" applyFont="1" applyFill="1" applyBorder="1" applyAlignment="1" applyProtection="1">
      <alignment horizontal="left" vertical="center" wrapText="1"/>
    </xf>
    <xf numFmtId="164" fontId="54" fillId="0" borderId="48" xfId="1" applyFont="1" applyFill="1" applyBorder="1" applyAlignment="1" applyProtection="1">
      <alignment horizontal="center" vertical="center" wrapText="1"/>
    </xf>
    <xf numFmtId="164" fontId="42" fillId="0" borderId="48" xfId="6" applyFont="1" applyBorder="1" applyAlignment="1" applyProtection="1">
      <alignment horizontal="center" vertical="center" wrapText="1"/>
    </xf>
    <xf numFmtId="3" fontId="47" fillId="0" borderId="48" xfId="36" applyNumberFormat="1" applyFont="1" applyBorder="1" applyAlignment="1" applyProtection="1">
      <alignment horizontal="center" vertical="center" wrapText="1"/>
    </xf>
    <xf numFmtId="164" fontId="47" fillId="0" borderId="48" xfId="6" applyFont="1" applyBorder="1" applyAlignment="1" applyProtection="1">
      <alignment horizontal="center" vertical="center" wrapText="1"/>
    </xf>
    <xf numFmtId="49" fontId="42" fillId="0" borderId="48" xfId="1" quotePrefix="1" applyNumberFormat="1" applyFont="1" applyFill="1" applyBorder="1" applyAlignment="1" applyProtection="1">
      <alignment horizontal="left" vertical="center" wrapText="1"/>
    </xf>
    <xf numFmtId="164" fontId="42" fillId="0" borderId="48" xfId="6" quotePrefix="1" applyFont="1" applyBorder="1" applyAlignment="1" applyProtection="1">
      <alignment horizontal="left" vertical="center" wrapText="1"/>
    </xf>
    <xf numFmtId="164" fontId="42" fillId="0" borderId="48" xfId="1" quotePrefix="1" applyFont="1" applyFill="1" applyBorder="1" applyAlignment="1" applyProtection="1">
      <alignment horizontal="left" vertical="center" wrapText="1"/>
    </xf>
    <xf numFmtId="164" fontId="47" fillId="0" borderId="48" xfId="6" applyFont="1" applyFill="1" applyBorder="1" applyAlignment="1" applyProtection="1">
      <alignment horizontal="center" vertical="center" wrapText="1"/>
    </xf>
    <xf numFmtId="169" fontId="47" fillId="0" borderId="48" xfId="36" applyNumberFormat="1" applyFont="1" applyBorder="1" applyAlignment="1" applyProtection="1">
      <alignment horizontal="center" vertical="center" wrapText="1"/>
    </xf>
    <xf numFmtId="169" fontId="42" fillId="0" borderId="30" xfId="36" applyNumberFormat="1" applyFont="1" applyBorder="1" applyAlignment="1" applyProtection="1">
      <alignment horizontal="center" vertical="center"/>
    </xf>
    <xf numFmtId="164" fontId="47" fillId="7" borderId="48" xfId="6" applyFont="1" applyFill="1" applyBorder="1" applyAlignment="1" applyProtection="1">
      <alignment horizontal="center" vertical="center" wrapText="1"/>
    </xf>
    <xf numFmtId="169" fontId="47" fillId="7" borderId="30" xfId="36" applyNumberFormat="1" applyFont="1" applyFill="1" applyBorder="1" applyAlignment="1" applyProtection="1">
      <alignment horizontal="center" vertical="center"/>
    </xf>
    <xf numFmtId="169" fontId="47" fillId="7" borderId="30" xfId="34" applyNumberFormat="1" applyFont="1" applyFill="1" applyBorder="1" applyAlignment="1" applyProtection="1">
      <alignment horizontal="center" vertical="center"/>
    </xf>
    <xf numFmtId="164" fontId="42" fillId="0" borderId="0" xfId="41" applyFont="1" applyBorder="1" applyAlignment="1" applyProtection="1">
      <alignment vertical="center"/>
    </xf>
    <xf numFmtId="0" fontId="11" fillId="0" borderId="0" xfId="13" applyFont="1"/>
    <xf numFmtId="164" fontId="11" fillId="0" borderId="0" xfId="41" applyFont="1" applyBorder="1" applyAlignment="1" applyProtection="1">
      <alignment vertical="center"/>
    </xf>
    <xf numFmtId="164" fontId="44" fillId="0" borderId="0" xfId="41" applyFont="1" applyBorder="1" applyAlignment="1" applyProtection="1">
      <alignment vertical="center"/>
    </xf>
    <xf numFmtId="164" fontId="11" fillId="8" borderId="0" xfId="41" applyFont="1" applyFill="1" applyBorder="1" applyAlignment="1" applyProtection="1">
      <alignment vertical="center"/>
    </xf>
    <xf numFmtId="164" fontId="43" fillId="0" borderId="76" xfId="38" applyFont="1" applyBorder="1" applyAlignment="1" applyProtection="1">
      <alignment vertical="center" wrapText="1"/>
    </xf>
    <xf numFmtId="164" fontId="47" fillId="11" borderId="48" xfId="38" applyFont="1" applyFill="1" applyBorder="1" applyAlignment="1" applyProtection="1">
      <alignment horizontal="center" vertical="center" wrapText="1"/>
    </xf>
    <xf numFmtId="164" fontId="42" fillId="11" borderId="48" xfId="38" applyFont="1" applyFill="1" applyBorder="1" applyAlignment="1" applyProtection="1">
      <alignment horizontal="center" vertical="center" wrapText="1"/>
    </xf>
    <xf numFmtId="164" fontId="42" fillId="0" borderId="48" xfId="38" applyFont="1" applyBorder="1" applyAlignment="1" applyProtection="1">
      <alignment horizontal="center" vertical="center" wrapText="1"/>
    </xf>
    <xf numFmtId="3" fontId="47" fillId="0" borderId="48" xfId="42" applyNumberFormat="1" applyFont="1" applyBorder="1" applyAlignment="1" applyProtection="1">
      <alignment horizontal="center" vertical="center" wrapText="1"/>
    </xf>
    <xf numFmtId="164" fontId="47" fillId="0" borderId="48" xfId="38" applyFont="1" applyBorder="1" applyAlignment="1" applyProtection="1">
      <alignment horizontal="center" vertical="center" wrapText="1"/>
    </xf>
    <xf numFmtId="164" fontId="42" fillId="0" borderId="48" xfId="38" applyFont="1" applyBorder="1" applyAlignment="1" applyProtection="1">
      <alignment horizontal="left" vertical="center" wrapText="1"/>
    </xf>
    <xf numFmtId="3" fontId="42" fillId="0" borderId="48" xfId="42" applyNumberFormat="1" applyFont="1" applyBorder="1" applyAlignment="1" applyProtection="1">
      <alignment horizontal="center" vertical="center"/>
    </xf>
    <xf numFmtId="3" fontId="47" fillId="11" borderId="48" xfId="42" applyNumberFormat="1" applyFont="1" applyFill="1" applyBorder="1" applyAlignment="1" applyProtection="1">
      <alignment horizontal="center" vertical="center"/>
    </xf>
    <xf numFmtId="164" fontId="42" fillId="0" borderId="30" xfId="6" applyFont="1" applyBorder="1" applyAlignment="1" applyProtection="1">
      <alignment horizontal="left" vertical="center" wrapText="1"/>
    </xf>
    <xf numFmtId="164" fontId="42" fillId="0" borderId="30" xfId="6" quotePrefix="1" applyFont="1" applyBorder="1" applyAlignment="1" applyProtection="1">
      <alignment horizontal="center" vertical="center" wrapText="1"/>
    </xf>
    <xf numFmtId="164" fontId="42" fillId="0" borderId="48" xfId="38" applyFont="1" applyBorder="1" applyAlignment="1" applyProtection="1">
      <alignment horizontal="center" vertical="center" wrapText="1"/>
    </xf>
    <xf numFmtId="164" fontId="55" fillId="0" borderId="0" xfId="43" applyFont="1" applyBorder="1" applyAlignment="1" applyProtection="1">
      <alignment vertical="center"/>
    </xf>
    <xf numFmtId="0" fontId="31" fillId="0" borderId="0" xfId="13"/>
    <xf numFmtId="164" fontId="30" fillId="0" borderId="0" xfId="43" applyBorder="1" applyAlignment="1" applyProtection="1">
      <alignment vertical="center"/>
    </xf>
    <xf numFmtId="164" fontId="57" fillId="0" borderId="0" xfId="43" applyFont="1" applyBorder="1" applyAlignment="1" applyProtection="1">
      <alignment vertical="center"/>
    </xf>
    <xf numFmtId="170" fontId="57" fillId="0" borderId="0" xfId="43" applyNumberFormat="1" applyFont="1" applyBorder="1" applyAlignment="1" applyProtection="1">
      <alignment vertical="center"/>
    </xf>
    <xf numFmtId="170" fontId="30" fillId="0" borderId="0" xfId="43" applyNumberFormat="1" applyBorder="1" applyAlignment="1" applyProtection="1">
      <alignment vertical="center"/>
    </xf>
    <xf numFmtId="164" fontId="30" fillId="8" borderId="0" xfId="43" applyFill="1" applyBorder="1" applyAlignment="1" applyProtection="1">
      <alignment vertical="center"/>
    </xf>
    <xf numFmtId="164" fontId="56" fillId="0" borderId="76" xfId="38" applyFont="1" applyBorder="1" applyAlignment="1" applyProtection="1">
      <alignment vertical="center" wrapText="1"/>
    </xf>
    <xf numFmtId="49" fontId="47" fillId="12" borderId="48" xfId="38" applyNumberFormat="1" applyFont="1" applyFill="1" applyBorder="1" applyAlignment="1" applyProtection="1">
      <alignment horizontal="center" vertical="center" wrapText="1"/>
    </xf>
    <xf numFmtId="10" fontId="47" fillId="0" borderId="48" xfId="44" applyNumberFormat="1" applyFont="1" applyBorder="1" applyAlignment="1" applyProtection="1">
      <alignment horizontal="center" vertical="center" wrapText="1"/>
    </xf>
    <xf numFmtId="10" fontId="42" fillId="0" borderId="48" xfId="44" applyNumberFormat="1" applyFont="1" applyBorder="1" applyAlignment="1" applyProtection="1">
      <alignment horizontal="center" vertical="center"/>
    </xf>
    <xf numFmtId="10" fontId="47" fillId="12" borderId="48" xfId="44" applyNumberFormat="1" applyFont="1" applyFill="1" applyBorder="1" applyAlignment="1" applyProtection="1">
      <alignment horizontal="center" vertical="center"/>
    </xf>
    <xf numFmtId="3" fontId="47" fillId="0" borderId="48" xfId="44" applyNumberFormat="1" applyFont="1" applyBorder="1" applyAlignment="1" applyProtection="1">
      <alignment horizontal="center" vertical="center" wrapText="1"/>
    </xf>
    <xf numFmtId="164" fontId="42" fillId="0" borderId="48" xfId="38" applyFont="1" applyBorder="1" applyAlignment="1" applyProtection="1">
      <alignment horizontal="left" vertical="center" wrapText="1"/>
    </xf>
    <xf numFmtId="3" fontId="42" fillId="0" borderId="48" xfId="44" applyNumberFormat="1" applyFont="1" applyBorder="1" applyAlignment="1" applyProtection="1">
      <alignment horizontal="center" vertical="center"/>
    </xf>
    <xf numFmtId="3" fontId="47" fillId="12" borderId="48" xfId="44" applyNumberFormat="1" applyFont="1" applyFill="1" applyBorder="1" applyAlignment="1" applyProtection="1">
      <alignment horizontal="center" vertical="center"/>
    </xf>
    <xf numFmtId="164" fontId="42" fillId="8" borderId="48" xfId="38" applyFont="1" applyFill="1" applyBorder="1" applyAlignment="1" applyProtection="1">
      <alignment horizontal="center" vertical="center" wrapText="1"/>
    </xf>
    <xf numFmtId="164" fontId="42" fillId="0" borderId="48" xfId="38" applyFont="1" applyFill="1" applyBorder="1" applyAlignment="1" applyProtection="1">
      <alignment horizontal="center" vertical="center" wrapText="1"/>
    </xf>
    <xf numFmtId="164" fontId="42" fillId="0" borderId="48" xfId="38" quotePrefix="1" applyFont="1" applyBorder="1" applyAlignment="1" applyProtection="1">
      <alignment vertical="center" wrapText="1"/>
    </xf>
    <xf numFmtId="164" fontId="42" fillId="8" borderId="55" xfId="38" applyFont="1" applyFill="1" applyBorder="1" applyAlignment="1" applyProtection="1">
      <alignment horizontal="center" vertical="center" wrapText="1"/>
    </xf>
    <xf numFmtId="164" fontId="42" fillId="0" borderId="54" xfId="38" quotePrefix="1" applyFont="1" applyBorder="1" applyAlignment="1" applyProtection="1">
      <alignment vertical="center" wrapText="1"/>
    </xf>
    <xf numFmtId="9" fontId="47" fillId="0" borderId="48" xfId="44" applyFont="1" applyBorder="1" applyAlignment="1" applyProtection="1">
      <alignment horizontal="center" vertical="center" wrapText="1"/>
    </xf>
    <xf numFmtId="9" fontId="42" fillId="0" borderId="48" xfId="44" applyFont="1" applyBorder="1" applyAlignment="1" applyProtection="1">
      <alignment horizontal="center" vertical="center"/>
    </xf>
    <xf numFmtId="9" fontId="47" fillId="12" borderId="48" xfId="44" applyFont="1" applyFill="1" applyBorder="1" applyAlignment="1" applyProtection="1">
      <alignment horizontal="center" vertical="center"/>
    </xf>
    <xf numFmtId="164" fontId="47" fillId="7" borderId="30" xfId="6" applyFont="1" applyFill="1" applyBorder="1" applyAlignment="1" applyProtection="1">
      <alignment horizontal="center" vertical="center" wrapText="1"/>
    </xf>
    <xf numFmtId="164" fontId="42" fillId="0" borderId="48" xfId="38" applyFont="1" applyBorder="1" applyAlignment="1" applyProtection="1">
      <alignment horizontal="left" vertical="center" wrapText="1"/>
    </xf>
    <xf numFmtId="164" fontId="56" fillId="0" borderId="0" xfId="38" applyFont="1" applyBorder="1" applyAlignment="1" applyProtection="1">
      <alignment vertical="center" wrapText="1"/>
    </xf>
    <xf numFmtId="164" fontId="47" fillId="12" borderId="48" xfId="38" applyFont="1" applyFill="1" applyBorder="1" applyAlignment="1" applyProtection="1">
      <alignment horizontal="center" vertical="center" wrapText="1"/>
    </xf>
    <xf numFmtId="164" fontId="47" fillId="12" borderId="52" xfId="38" applyFont="1" applyFill="1" applyBorder="1" applyAlignment="1" applyProtection="1">
      <alignment horizontal="center" vertical="center" wrapText="1"/>
    </xf>
    <xf numFmtId="164" fontId="42" fillId="8" borderId="82" xfId="38" applyFont="1" applyFill="1" applyBorder="1" applyAlignment="1" applyProtection="1">
      <alignment horizontal="center" vertical="center" wrapText="1"/>
    </xf>
    <xf numFmtId="3" fontId="47" fillId="8" borderId="61" xfId="44" applyNumberFormat="1" applyFont="1" applyFill="1" applyBorder="1" applyAlignment="1" applyProtection="1">
      <alignment horizontal="center" vertical="center" wrapText="1"/>
    </xf>
    <xf numFmtId="164" fontId="42" fillId="8" borderId="83" xfId="38" applyFont="1" applyFill="1" applyBorder="1" applyAlignment="1" applyProtection="1">
      <alignment horizontal="center" vertical="center" wrapText="1"/>
    </xf>
    <xf numFmtId="164" fontId="42" fillId="8" borderId="48" xfId="38" applyFont="1" applyFill="1" applyBorder="1" applyAlignment="1" applyProtection="1">
      <alignment horizontal="left" vertical="center" wrapText="1"/>
    </xf>
    <xf numFmtId="10" fontId="47" fillId="8" borderId="48" xfId="44" applyNumberFormat="1" applyFont="1" applyFill="1" applyBorder="1" applyAlignment="1" applyProtection="1">
      <alignment horizontal="center" vertical="center" wrapText="1"/>
    </xf>
    <xf numFmtId="3" fontId="47" fillId="8" borderId="48" xfId="44" applyNumberFormat="1" applyFont="1" applyFill="1" applyBorder="1" applyAlignment="1" applyProtection="1">
      <alignment horizontal="center" vertical="center" wrapText="1"/>
    </xf>
    <xf numFmtId="164" fontId="55" fillId="0" borderId="0" xfId="38" applyFont="1" applyBorder="1" applyAlignment="1" applyProtection="1">
      <alignment vertical="center" wrapText="1"/>
    </xf>
    <xf numFmtId="164" fontId="55" fillId="0" borderId="0" xfId="38" applyFont="1" applyBorder="1" applyAlignment="1" applyProtection="1">
      <alignment horizontal="center" vertical="center" wrapText="1"/>
    </xf>
    <xf numFmtId="170" fontId="62" fillId="0" borderId="0" xfId="44" applyNumberFormat="1" applyFont="1" applyBorder="1" applyAlignment="1" applyProtection="1">
      <alignment horizontal="center" vertical="center" wrapText="1"/>
    </xf>
    <xf numFmtId="164" fontId="42" fillId="0" borderId="48" xfId="38" applyFont="1" applyFill="1" applyBorder="1" applyAlignment="1" applyProtection="1">
      <alignment horizontal="left" vertical="center" wrapText="1"/>
    </xf>
    <xf numFmtId="3" fontId="42" fillId="0" borderId="48" xfId="13" applyNumberFormat="1" applyFont="1" applyBorder="1" applyAlignment="1">
      <alignment horizontal="center" vertical="center"/>
    </xf>
    <xf numFmtId="10" fontId="42" fillId="0" borderId="48" xfId="13" applyNumberFormat="1" applyFont="1" applyBorder="1" applyAlignment="1">
      <alignment horizontal="center" vertical="center"/>
    </xf>
    <xf numFmtId="3" fontId="47" fillId="0" borderId="30" xfId="45" applyNumberFormat="1" applyFont="1" applyFill="1" applyBorder="1" applyAlignment="1" applyProtection="1">
      <alignment horizontal="center" vertical="center" wrapText="1"/>
    </xf>
    <xf numFmtId="164" fontId="42" fillId="0" borderId="47" xfId="6" quotePrefix="1" applyFont="1" applyFill="1" applyBorder="1" applyAlignment="1" applyProtection="1">
      <alignment horizontal="left" vertical="center" wrapText="1"/>
    </xf>
    <xf numFmtId="164" fontId="42" fillId="0" borderId="30" xfId="6" quotePrefix="1" applyFont="1" applyFill="1" applyBorder="1" applyAlignment="1" applyProtection="1">
      <alignment horizontal="left" vertical="center" wrapText="1"/>
    </xf>
    <xf numFmtId="0" fontId="63" fillId="0" borderId="0" xfId="0" applyFont="1"/>
    <xf numFmtId="3" fontId="42" fillId="0" borderId="30" xfId="45" applyNumberFormat="1" applyFont="1" applyBorder="1" applyAlignment="1" applyProtection="1">
      <alignment horizontal="center" vertical="center"/>
    </xf>
    <xf numFmtId="3" fontId="47" fillId="7" borderId="30" xfId="45" applyNumberFormat="1" applyFont="1" applyFill="1" applyBorder="1" applyAlignment="1" applyProtection="1">
      <alignment horizontal="center" vertical="center"/>
    </xf>
    <xf numFmtId="164" fontId="42" fillId="4" borderId="0" xfId="1" applyFont="1" applyFill="1" applyAlignment="1" applyProtection="1">
      <alignment vertical="center"/>
    </xf>
    <xf numFmtId="164" fontId="42" fillId="0" borderId="30" xfId="6" applyNumberFormat="1" applyFont="1" applyFill="1" applyBorder="1" applyAlignment="1" applyProtection="1">
      <alignment vertical="center" wrapText="1"/>
    </xf>
    <xf numFmtId="164" fontId="42" fillId="0" borderId="29" xfId="6" quotePrefix="1" applyFont="1" applyFill="1" applyBorder="1" applyAlignment="1" applyProtection="1">
      <alignment horizontal="left" vertical="center" wrapText="1"/>
    </xf>
    <xf numFmtId="164" fontId="42" fillId="0" borderId="47" xfId="6" applyNumberFormat="1" applyFont="1" applyFill="1" applyBorder="1" applyAlignment="1" applyProtection="1">
      <alignment vertical="center" wrapText="1"/>
    </xf>
    <xf numFmtId="164" fontId="47" fillId="0" borderId="27" xfId="6" applyFont="1" applyFill="1" applyBorder="1" applyAlignment="1" applyProtection="1">
      <alignment horizontal="center" vertical="center" wrapText="1"/>
    </xf>
    <xf numFmtId="3" fontId="47" fillId="0" borderId="29" xfId="45" applyNumberFormat="1" applyFont="1" applyFill="1" applyBorder="1" applyAlignment="1" applyProtection="1">
      <alignment horizontal="center" vertical="center" wrapText="1"/>
    </xf>
    <xf numFmtId="164" fontId="42" fillId="0" borderId="27" xfId="6" quotePrefix="1" applyFont="1" applyFill="1" applyBorder="1" applyAlignment="1" applyProtection="1">
      <alignment horizontal="center" vertical="center" wrapText="1"/>
    </xf>
    <xf numFmtId="164" fontId="42" fillId="0" borderId="48" xfId="6" quotePrefix="1" applyFont="1" applyFill="1" applyBorder="1" applyAlignment="1" applyProtection="1">
      <alignment vertical="center" wrapText="1"/>
    </xf>
    <xf numFmtId="164" fontId="42" fillId="0" borderId="30" xfId="6" quotePrefix="1" applyFont="1" applyFill="1" applyBorder="1" applyAlignment="1" applyProtection="1">
      <alignment horizontal="center" vertical="center" wrapText="1"/>
    </xf>
    <xf numFmtId="3" fontId="42" fillId="0" borderId="29" xfId="45" applyNumberFormat="1" applyFont="1" applyBorder="1" applyAlignment="1" applyProtection="1">
      <alignment horizontal="center" vertical="center"/>
    </xf>
    <xf numFmtId="164" fontId="55" fillId="0" borderId="0" xfId="46" applyNumberFormat="1" applyFont="1" applyBorder="1" applyAlignment="1" applyProtection="1">
      <alignment vertical="center"/>
    </xf>
    <xf numFmtId="164" fontId="30" fillId="0" borderId="0" xfId="46" applyNumberFormat="1" applyBorder="1" applyAlignment="1" applyProtection="1">
      <alignment vertical="center"/>
    </xf>
    <xf numFmtId="164" fontId="57" fillId="0" borderId="0" xfId="46" applyNumberFormat="1" applyFont="1" applyBorder="1" applyAlignment="1" applyProtection="1">
      <alignment vertical="center"/>
    </xf>
    <xf numFmtId="164" fontId="30" fillId="8" borderId="0" xfId="46" applyNumberFormat="1" applyFill="1" applyBorder="1" applyAlignment="1" applyProtection="1">
      <alignment vertical="center"/>
    </xf>
    <xf numFmtId="164" fontId="56" fillId="0" borderId="76" xfId="47" applyNumberFormat="1" applyFont="1" applyBorder="1" applyAlignment="1" applyProtection="1">
      <alignment vertical="center" wrapText="1"/>
    </xf>
    <xf numFmtId="164" fontId="47" fillId="11" borderId="48" xfId="47" applyNumberFormat="1" applyFont="1" applyFill="1" applyBorder="1" applyAlignment="1" applyProtection="1">
      <alignment horizontal="center" vertical="center" wrapText="1"/>
    </xf>
    <xf numFmtId="3" fontId="47" fillId="0" borderId="48" xfId="48" applyNumberFormat="1" applyFont="1" applyBorder="1" applyAlignment="1" applyProtection="1">
      <alignment horizontal="center" vertical="center" wrapText="1"/>
    </xf>
    <xf numFmtId="171" fontId="42" fillId="0" borderId="48" xfId="46" applyNumberFormat="1" applyFont="1" applyBorder="1" applyAlignment="1" applyProtection="1">
      <alignment horizontal="center" vertical="center"/>
      <protection locked="0"/>
    </xf>
    <xf numFmtId="3" fontId="47" fillId="11" borderId="48" xfId="48" applyNumberFormat="1" applyFont="1" applyFill="1" applyBorder="1" applyAlignment="1" applyProtection="1">
      <alignment horizontal="center" vertical="center"/>
    </xf>
    <xf numFmtId="0" fontId="52" fillId="0" borderId="48" xfId="6" applyNumberFormat="1" applyFont="1" applyFill="1" applyBorder="1" applyAlignment="1" applyProtection="1">
      <alignment horizontal="left" vertical="center" wrapText="1"/>
      <protection locked="0"/>
    </xf>
    <xf numFmtId="164" fontId="47" fillId="0" borderId="76" xfId="47" applyNumberFormat="1" applyFont="1" applyBorder="1" applyAlignment="1" applyProtection="1">
      <alignment horizontal="center" vertical="center" wrapText="1"/>
      <protection locked="0"/>
    </xf>
    <xf numFmtId="164" fontId="42" fillId="0" borderId="55" xfId="46" applyNumberFormat="1" applyFont="1" applyBorder="1" applyAlignment="1" applyProtection="1">
      <alignment horizontal="center" vertical="center" wrapText="1"/>
      <protection locked="0"/>
    </xf>
    <xf numFmtId="164" fontId="47" fillId="7" borderId="30" xfId="6" applyFont="1" applyFill="1" applyBorder="1" applyAlignment="1" applyProtection="1">
      <alignment horizontal="center" vertical="center" wrapText="1"/>
    </xf>
    <xf numFmtId="168" fontId="47" fillId="7" borderId="30" xfId="6" applyNumberFormat="1" applyFont="1" applyFill="1" applyBorder="1" applyAlignment="1" applyProtection="1">
      <alignment horizontal="center" vertical="center" wrapText="1"/>
    </xf>
    <xf numFmtId="164" fontId="42" fillId="0" borderId="47" xfId="6" applyFont="1" applyFill="1" applyBorder="1" applyAlignment="1" applyProtection="1">
      <alignment horizontal="center" vertical="center" wrapText="1"/>
    </xf>
    <xf numFmtId="164" fontId="42" fillId="0" borderId="48" xfId="38" applyFont="1" applyBorder="1" applyAlignment="1" applyProtection="1">
      <alignment horizontal="center" vertical="center" wrapText="1"/>
    </xf>
    <xf numFmtId="164" fontId="42" fillId="0" borderId="48" xfId="38" quotePrefix="1" applyFont="1" applyBorder="1" applyAlignment="1" applyProtection="1">
      <alignment horizontal="left" vertical="center" wrapText="1"/>
    </xf>
    <xf numFmtId="164" fontId="42" fillId="0" borderId="48" xfId="38" applyFont="1" applyBorder="1" applyAlignment="1" applyProtection="1">
      <alignment horizontal="left" vertical="center" wrapText="1"/>
    </xf>
    <xf numFmtId="164" fontId="42" fillId="8" borderId="48" xfId="38" applyFont="1" applyFill="1" applyBorder="1" applyAlignment="1" applyProtection="1">
      <alignment horizontal="center" vertical="center" wrapText="1"/>
    </xf>
    <xf numFmtId="164" fontId="42" fillId="8" borderId="55" xfId="38" applyFont="1" applyFill="1" applyBorder="1" applyAlignment="1" applyProtection="1">
      <alignment horizontal="center" vertical="center" wrapText="1"/>
    </xf>
    <xf numFmtId="164" fontId="42" fillId="0" borderId="48" xfId="47" applyNumberFormat="1" applyFont="1" applyBorder="1" applyAlignment="1" applyProtection="1">
      <alignment horizontal="center" vertical="center" wrapText="1"/>
      <protection locked="0"/>
    </xf>
    <xf numFmtId="0" fontId="42" fillId="0" borderId="48" xfId="13" applyFont="1" applyBorder="1" applyAlignment="1" applyProtection="1">
      <alignment horizontal="center" vertical="center" wrapText="1"/>
      <protection locked="0"/>
    </xf>
    <xf numFmtId="164" fontId="42" fillId="0" borderId="48" xfId="47" applyNumberFormat="1" applyFont="1" applyBorder="1" applyAlignment="1" applyProtection="1">
      <alignment horizontal="left" vertical="center" wrapText="1"/>
      <protection locked="0"/>
    </xf>
    <xf numFmtId="164" fontId="47" fillId="0" borderId="48" xfId="47" applyNumberFormat="1" applyFont="1" applyBorder="1" applyAlignment="1" applyProtection="1">
      <alignment horizontal="center" vertical="center" wrapText="1"/>
      <protection locked="0"/>
    </xf>
    <xf numFmtId="0" fontId="54" fillId="0" borderId="48" xfId="13" applyFont="1" applyBorder="1" applyAlignment="1" applyProtection="1">
      <alignment horizontal="center" vertical="center" wrapText="1"/>
      <protection locked="0"/>
    </xf>
    <xf numFmtId="168" fontId="61" fillId="12" borderId="48" xfId="38" applyNumberFormat="1" applyFont="1" applyFill="1" applyBorder="1" applyAlignment="1" applyProtection="1">
      <alignment horizontal="center" vertical="center" wrapText="1"/>
    </xf>
    <xf numFmtId="164" fontId="61" fillId="7" borderId="48" xfId="38" applyFont="1" applyFill="1" applyBorder="1" applyAlignment="1" applyProtection="1">
      <alignment horizontal="center" vertical="center" wrapText="1"/>
    </xf>
    <xf numFmtId="168" fontId="61" fillId="14" borderId="60" xfId="6" applyNumberFormat="1" applyFont="1" applyFill="1" applyBorder="1" applyAlignment="1" applyProtection="1">
      <alignment horizontal="center" vertical="center" wrapText="1"/>
    </xf>
    <xf numFmtId="168" fontId="61" fillId="14" borderId="48" xfId="6" applyNumberFormat="1" applyFont="1" applyFill="1" applyBorder="1" applyAlignment="1" applyProtection="1">
      <alignment horizontal="center" vertical="center" wrapText="1"/>
    </xf>
    <xf numFmtId="164" fontId="42" fillId="8" borderId="0" xfId="43" applyFont="1" applyFill="1" applyBorder="1" applyAlignment="1" applyProtection="1">
      <alignment vertical="center"/>
    </xf>
    <xf numFmtId="164" fontId="42" fillId="0" borderId="0" xfId="43" applyFont="1" applyBorder="1" applyAlignment="1" applyProtection="1">
      <alignment vertical="center"/>
    </xf>
    <xf numFmtId="164" fontId="42" fillId="0" borderId="48" xfId="38" quotePrefix="1" applyFont="1" applyBorder="1" applyAlignment="1" applyProtection="1">
      <alignment horizontal="center" vertical="center" wrapText="1"/>
    </xf>
    <xf numFmtId="0" fontId="50" fillId="0" borderId="0" xfId="0" applyFont="1"/>
    <xf numFmtId="168" fontId="42" fillId="0" borderId="0" xfId="1" applyNumberFormat="1" applyFont="1" applyAlignment="1" applyProtection="1">
      <alignment vertical="center"/>
    </xf>
    <xf numFmtId="164" fontId="42" fillId="0" borderId="61" xfId="1" quotePrefix="1" applyFont="1" applyBorder="1" applyAlignment="1" applyProtection="1">
      <alignment horizontal="center" vertical="center" wrapText="1"/>
    </xf>
    <xf numFmtId="164" fontId="42" fillId="0" borderId="39" xfId="1" applyFont="1" applyBorder="1" applyAlignment="1" applyProtection="1">
      <alignment horizontal="center" vertical="center" wrapText="1"/>
    </xf>
    <xf numFmtId="164" fontId="55" fillId="8" borderId="0" xfId="46" applyNumberFormat="1" applyFont="1" applyFill="1" applyBorder="1" applyAlignment="1" applyProtection="1">
      <alignment vertical="center"/>
    </xf>
    <xf numFmtId="170" fontId="55" fillId="0" borderId="0" xfId="46" applyNumberFormat="1" applyFont="1" applyBorder="1" applyAlignment="1" applyProtection="1">
      <alignment vertical="center"/>
    </xf>
    <xf numFmtId="0" fontId="64" fillId="0" borderId="0" xfId="13" applyFont="1"/>
    <xf numFmtId="164" fontId="42" fillId="0" borderId="48" xfId="47" quotePrefix="1" applyNumberFormat="1" applyFont="1" applyBorder="1" applyAlignment="1" applyProtection="1">
      <alignment horizontal="left" vertical="center" wrapText="1"/>
      <protection locked="0"/>
    </xf>
    <xf numFmtId="0" fontId="42" fillId="0" borderId="0" xfId="0" applyFont="1"/>
    <xf numFmtId="3" fontId="47" fillId="15" borderId="48" xfId="44" applyNumberFormat="1" applyFont="1" applyFill="1" applyBorder="1" applyAlignment="1" applyProtection="1">
      <alignment horizontal="center" vertical="center"/>
    </xf>
    <xf numFmtId="10" fontId="47" fillId="15" borderId="48" xfId="44" applyNumberFormat="1" applyFont="1" applyFill="1" applyBorder="1" applyAlignment="1" applyProtection="1">
      <alignment horizontal="center" vertical="center"/>
    </xf>
    <xf numFmtId="0" fontId="52" fillId="0" borderId="48" xfId="19" applyFont="1" applyBorder="1" applyAlignment="1">
      <alignment horizontal="left" vertical="center" wrapText="1"/>
    </xf>
    <xf numFmtId="3" fontId="65" fillId="0" borderId="46" xfId="0" applyNumberFormat="1" applyFont="1" applyBorder="1" applyAlignment="1">
      <alignment horizontal="center" vertical="center" wrapText="1"/>
    </xf>
    <xf numFmtId="0" fontId="53" fillId="0" borderId="48" xfId="19" applyFont="1" applyBorder="1" applyAlignment="1">
      <alignment horizontal="center" vertical="center" wrapText="1"/>
    </xf>
    <xf numFmtId="3" fontId="47" fillId="0" borderId="30" xfId="51" applyNumberFormat="1" applyFont="1" applyBorder="1" applyAlignment="1" applyProtection="1">
      <alignment horizontal="center" vertical="center" wrapText="1"/>
    </xf>
    <xf numFmtId="0" fontId="52" fillId="0" borderId="48" xfId="19" quotePrefix="1" applyFont="1" applyBorder="1" applyAlignment="1">
      <alignment horizontal="center" vertical="center" wrapText="1"/>
    </xf>
    <xf numFmtId="3" fontId="42" fillId="0" borderId="30" xfId="51" applyNumberFormat="1" applyFont="1" applyBorder="1" applyAlignment="1" applyProtection="1">
      <alignment horizontal="center" vertical="center"/>
    </xf>
    <xf numFmtId="0" fontId="52" fillId="0" borderId="48" xfId="19" quotePrefix="1" applyFont="1" applyBorder="1" applyAlignment="1">
      <alignment horizontal="left" vertical="center" wrapText="1"/>
    </xf>
    <xf numFmtId="164" fontId="47" fillId="7" borderId="30" xfId="6" applyFont="1" applyFill="1" applyBorder="1" applyAlignment="1" applyProtection="1">
      <alignment horizontal="center" vertical="center" wrapText="1"/>
    </xf>
    <xf numFmtId="168" fontId="47" fillId="7" borderId="30" xfId="6" applyNumberFormat="1" applyFont="1" applyFill="1" applyBorder="1" applyAlignment="1" applyProtection="1">
      <alignment horizontal="center" vertical="center" wrapText="1"/>
    </xf>
    <xf numFmtId="0" fontId="52" fillId="0" borderId="48" xfId="19" applyFont="1" applyBorder="1" applyAlignment="1">
      <alignment horizontal="left" vertical="center" wrapText="1"/>
    </xf>
    <xf numFmtId="168" fontId="47" fillId="7" borderId="30" xfId="6" applyNumberFormat="1" applyFont="1" applyFill="1" applyBorder="1" applyAlignment="1" applyProtection="1">
      <alignment horizontal="center" vertical="center" wrapText="1"/>
    </xf>
    <xf numFmtId="164" fontId="47" fillId="7" borderId="30" xfId="6" applyFont="1" applyFill="1" applyBorder="1" applyAlignment="1" applyProtection="1">
      <alignment horizontal="center" vertical="center" wrapText="1"/>
    </xf>
    <xf numFmtId="3" fontId="47" fillId="0" borderId="27" xfId="51" applyNumberFormat="1" applyFont="1" applyBorder="1" applyAlignment="1" applyProtection="1">
      <alignment horizontal="center" vertical="center" wrapText="1"/>
    </xf>
    <xf numFmtId="3" fontId="47" fillId="0" borderId="30" xfId="53" applyNumberFormat="1" applyFont="1" applyFill="1" applyBorder="1" applyAlignment="1" applyProtection="1">
      <alignment horizontal="center" vertical="center" wrapText="1"/>
    </xf>
    <xf numFmtId="3" fontId="47" fillId="0" borderId="30" xfId="53" applyNumberFormat="1" applyFont="1" applyBorder="1" applyAlignment="1" applyProtection="1">
      <alignment horizontal="center" vertical="center" wrapText="1"/>
    </xf>
    <xf numFmtId="3" fontId="42" fillId="0" borderId="30" xfId="53" applyNumberFormat="1" applyFont="1" applyBorder="1" applyAlignment="1" applyProtection="1">
      <alignment horizontal="center" vertical="center"/>
    </xf>
    <xf numFmtId="164" fontId="54" fillId="0" borderId="30" xfId="6" applyFont="1" applyBorder="1" applyAlignment="1" applyProtection="1">
      <alignment horizontal="center" vertical="center" wrapText="1"/>
    </xf>
    <xf numFmtId="10" fontId="47" fillId="0" borderId="30" xfId="53" applyNumberFormat="1" applyFont="1" applyBorder="1" applyAlignment="1" applyProtection="1">
      <alignment horizontal="center" vertical="center" wrapText="1"/>
    </xf>
    <xf numFmtId="10" fontId="42" fillId="0" borderId="30" xfId="53" applyNumberFormat="1" applyFont="1" applyBorder="1" applyAlignment="1" applyProtection="1">
      <alignment horizontal="center" vertical="center"/>
    </xf>
    <xf numFmtId="3" fontId="47" fillId="7" borderId="30" xfId="53" applyNumberFormat="1" applyFont="1" applyFill="1" applyBorder="1" applyAlignment="1" applyProtection="1">
      <alignment horizontal="center" vertical="center"/>
    </xf>
    <xf numFmtId="10" fontId="47" fillId="7" borderId="30" xfId="53" applyNumberFormat="1" applyFont="1" applyFill="1" applyBorder="1" applyAlignment="1" applyProtection="1">
      <alignment horizontal="center" vertical="center"/>
    </xf>
    <xf numFmtId="164" fontId="42" fillId="0" borderId="30" xfId="1" applyFont="1" applyBorder="1" applyAlignment="1" applyProtection="1">
      <alignment vertical="center" wrapText="1"/>
    </xf>
    <xf numFmtId="164" fontId="42" fillId="0" borderId="30" xfId="1" applyFont="1" applyBorder="1" applyAlignment="1" applyProtection="1">
      <alignment horizontal="center" vertical="center" wrapText="1"/>
    </xf>
    <xf numFmtId="164" fontId="42" fillId="0" borderId="30" xfId="1" applyFont="1" applyBorder="1" applyAlignment="1" applyProtection="1">
      <alignment vertical="center"/>
    </xf>
    <xf numFmtId="164" fontId="42" fillId="0" borderId="30" xfId="1" quotePrefix="1" applyFont="1" applyBorder="1" applyAlignment="1" applyProtection="1">
      <alignment horizontal="center" vertical="center" wrapText="1"/>
    </xf>
    <xf numFmtId="3" fontId="47" fillId="0" borderId="48" xfId="52" applyNumberFormat="1" applyFont="1" applyBorder="1" applyAlignment="1" applyProtection="1">
      <alignment horizontal="center" vertical="center" wrapText="1"/>
    </xf>
    <xf numFmtId="3" fontId="42" fillId="0" borderId="48" xfId="52" applyNumberFormat="1" applyFont="1" applyBorder="1" applyAlignment="1" applyProtection="1">
      <alignment horizontal="center" vertical="center"/>
    </xf>
    <xf numFmtId="3" fontId="47" fillId="11" borderId="48" xfId="52" applyNumberFormat="1" applyFont="1" applyFill="1" applyBorder="1" applyAlignment="1" applyProtection="1">
      <alignment horizontal="center" vertical="center"/>
    </xf>
    <xf numFmtId="164" fontId="42" fillId="0" borderId="52" xfId="38" applyFont="1" applyBorder="1" applyAlignment="1" applyProtection="1">
      <alignment horizontal="left" vertical="center" wrapText="1"/>
    </xf>
    <xf numFmtId="164" fontId="42" fillId="0" borderId="48" xfId="38" applyFont="1" applyBorder="1" applyAlignment="1" applyProtection="1">
      <alignment horizontal="center" vertical="center" wrapText="1"/>
    </xf>
    <xf numFmtId="164" fontId="42" fillId="0" borderId="48" xfId="38" applyFont="1" applyBorder="1" applyAlignment="1" applyProtection="1">
      <alignment horizontal="left" vertical="center" wrapText="1"/>
    </xf>
    <xf numFmtId="10" fontId="42" fillId="0" borderId="30" xfId="54" applyNumberFormat="1" applyFont="1" applyBorder="1" applyAlignment="1" applyProtection="1">
      <alignment horizontal="center" vertical="center"/>
    </xf>
    <xf numFmtId="3" fontId="42" fillId="0" borderId="30" xfId="54" applyNumberFormat="1" applyFont="1" applyBorder="1" applyAlignment="1" applyProtection="1">
      <alignment horizontal="center" vertical="center"/>
    </xf>
    <xf numFmtId="3" fontId="47" fillId="0" borderId="30" xfId="55" applyNumberFormat="1" applyFont="1" applyFill="1" applyBorder="1" applyAlignment="1" applyProtection="1">
      <alignment horizontal="center" vertical="center" wrapText="1"/>
    </xf>
    <xf numFmtId="3" fontId="47" fillId="0" borderId="30" xfId="55" applyNumberFormat="1" applyFont="1" applyBorder="1" applyAlignment="1" applyProtection="1">
      <alignment horizontal="center" vertical="center" wrapText="1"/>
    </xf>
    <xf numFmtId="3" fontId="42" fillId="0" borderId="30" xfId="55" applyNumberFormat="1" applyFont="1" applyBorder="1" applyAlignment="1" applyProtection="1">
      <alignment horizontal="center" vertical="center"/>
    </xf>
    <xf numFmtId="10" fontId="47" fillId="0" borderId="30" xfId="55" applyNumberFormat="1" applyFont="1" applyFill="1" applyBorder="1" applyAlignment="1" applyProtection="1">
      <alignment horizontal="center" vertical="center" wrapText="1"/>
    </xf>
    <xf numFmtId="10" fontId="47" fillId="0" borderId="30" xfId="55" applyNumberFormat="1" applyFont="1" applyBorder="1" applyAlignment="1" applyProtection="1">
      <alignment horizontal="center" vertical="center" wrapText="1"/>
    </xf>
    <xf numFmtId="10" fontId="42" fillId="0" borderId="30" xfId="55" applyNumberFormat="1" applyFont="1" applyBorder="1" applyAlignment="1" applyProtection="1">
      <alignment horizontal="center" vertical="center"/>
    </xf>
    <xf numFmtId="164" fontId="54" fillId="0" borderId="30" xfId="6" quotePrefix="1" applyFont="1" applyBorder="1" applyAlignment="1" applyProtection="1">
      <alignment horizontal="left" vertical="center" wrapText="1"/>
    </xf>
    <xf numFmtId="0" fontId="52" fillId="0" borderId="48" xfId="0" applyFont="1" applyBorder="1" applyAlignment="1">
      <alignment horizontal="center" vertical="center" wrapText="1"/>
    </xf>
    <xf numFmtId="0" fontId="52" fillId="0" borderId="48" xfId="0" applyFont="1" applyBorder="1" applyAlignment="1">
      <alignment horizontal="left" vertical="center" wrapText="1"/>
    </xf>
    <xf numFmtId="0" fontId="66" fillId="0" borderId="48" xfId="0" applyFont="1" applyBorder="1" applyAlignment="1">
      <alignment horizontal="left" vertical="center" wrapText="1"/>
    </xf>
    <xf numFmtId="10" fontId="47" fillId="7" borderId="30" xfId="54" applyNumberFormat="1" applyFont="1" applyFill="1" applyBorder="1" applyAlignment="1" applyProtection="1">
      <alignment horizontal="center" vertical="center"/>
    </xf>
    <xf numFmtId="3" fontId="47" fillId="7" borderId="30" xfId="54" applyNumberFormat="1" applyFont="1" applyFill="1" applyBorder="1" applyAlignment="1" applyProtection="1">
      <alignment horizontal="center" vertical="center"/>
    </xf>
    <xf numFmtId="3" fontId="47" fillId="7" borderId="30" xfId="55" applyNumberFormat="1" applyFont="1" applyFill="1" applyBorder="1" applyAlignment="1" applyProtection="1">
      <alignment horizontal="center" vertical="center"/>
    </xf>
    <xf numFmtId="10" fontId="47" fillId="7" borderId="30" xfId="55" applyNumberFormat="1" applyFont="1" applyFill="1" applyBorder="1" applyAlignment="1" applyProtection="1">
      <alignment horizontal="center" vertical="center"/>
    </xf>
    <xf numFmtId="164" fontId="11" fillId="0" borderId="0" xfId="1" applyFill="1" applyBorder="1" applyAlignment="1" applyProtection="1">
      <alignment vertical="center"/>
    </xf>
    <xf numFmtId="3" fontId="47" fillId="0" borderId="0" xfId="55" applyNumberFormat="1" applyFont="1" applyFill="1" applyBorder="1" applyAlignment="1" applyProtection="1">
      <alignment horizontal="center" vertical="center"/>
    </xf>
    <xf numFmtId="9" fontId="47" fillId="0" borderId="0" xfId="55" applyFont="1" applyFill="1" applyBorder="1" applyAlignment="1" applyProtection="1">
      <alignment horizontal="center" vertical="center"/>
    </xf>
    <xf numFmtId="10" fontId="42" fillId="0" borderId="27" xfId="54" applyNumberFormat="1" applyFont="1" applyBorder="1" applyAlignment="1" applyProtection="1">
      <alignment horizontal="center" vertical="center"/>
    </xf>
    <xf numFmtId="3" fontId="42" fillId="0" borderId="27" xfId="54" applyNumberFormat="1" applyFont="1" applyBorder="1" applyAlignment="1" applyProtection="1">
      <alignment horizontal="center" vertical="center"/>
    </xf>
    <xf numFmtId="3" fontId="42" fillId="0" borderId="27" xfId="55" applyNumberFormat="1" applyFont="1" applyBorder="1" applyAlignment="1" applyProtection="1">
      <alignment horizontal="center" vertical="center"/>
    </xf>
    <xf numFmtId="10" fontId="42" fillId="0" borderId="27" xfId="55" applyNumberFormat="1" applyFont="1" applyBorder="1" applyAlignment="1" applyProtection="1">
      <alignment horizontal="center" vertical="center"/>
    </xf>
    <xf numFmtId="168" fontId="47" fillId="7" borderId="47" xfId="6" applyNumberFormat="1" applyFont="1" applyFill="1" applyBorder="1" applyAlignment="1" applyProtection="1">
      <alignment horizontal="center" vertical="center" wrapText="1"/>
    </xf>
    <xf numFmtId="3" fontId="47" fillId="0" borderId="52" xfId="52" applyNumberFormat="1" applyFont="1" applyBorder="1" applyAlignment="1" applyProtection="1">
      <alignment horizontal="center" vertical="center" wrapText="1"/>
    </xf>
    <xf numFmtId="10" fontId="47" fillId="7" borderId="89" xfId="54" applyNumberFormat="1" applyFont="1" applyFill="1" applyBorder="1" applyAlignment="1" applyProtection="1">
      <alignment horizontal="center" vertical="center"/>
    </xf>
    <xf numFmtId="10" fontId="47" fillId="7" borderId="90" xfId="54" applyNumberFormat="1" applyFont="1" applyFill="1" applyBorder="1" applyAlignment="1" applyProtection="1">
      <alignment horizontal="center" vertical="center"/>
    </xf>
    <xf numFmtId="10" fontId="47" fillId="7" borderId="91" xfId="54" applyNumberFormat="1" applyFont="1" applyFill="1" applyBorder="1" applyAlignment="1" applyProtection="1">
      <alignment horizontal="center" vertical="center"/>
    </xf>
    <xf numFmtId="10" fontId="47" fillId="7" borderId="92" xfId="54" applyNumberFormat="1" applyFont="1" applyFill="1" applyBorder="1" applyAlignment="1" applyProtection="1">
      <alignment horizontal="center" vertical="center"/>
    </xf>
    <xf numFmtId="3" fontId="47" fillId="7" borderId="91" xfId="54" applyNumberFormat="1" applyFont="1" applyFill="1" applyBorder="1" applyAlignment="1" applyProtection="1">
      <alignment horizontal="center" vertical="center"/>
    </xf>
    <xf numFmtId="3" fontId="47" fillId="7" borderId="92" xfId="54" applyNumberFormat="1" applyFont="1" applyFill="1" applyBorder="1" applyAlignment="1" applyProtection="1">
      <alignment horizontal="center" vertical="center"/>
    </xf>
    <xf numFmtId="3" fontId="47" fillId="7" borderId="91" xfId="55" applyNumberFormat="1" applyFont="1" applyFill="1" applyBorder="1" applyAlignment="1" applyProtection="1">
      <alignment horizontal="center" vertical="center"/>
    </xf>
    <xf numFmtId="3" fontId="47" fillId="7" borderId="92" xfId="55" applyNumberFormat="1" applyFont="1" applyFill="1" applyBorder="1" applyAlignment="1" applyProtection="1">
      <alignment horizontal="center" vertical="center"/>
    </xf>
    <xf numFmtId="10" fontId="47" fillId="7" borderId="91" xfId="55" applyNumberFormat="1" applyFont="1" applyFill="1" applyBorder="1" applyAlignment="1" applyProtection="1">
      <alignment horizontal="center" vertical="center"/>
    </xf>
    <xf numFmtId="10" fontId="47" fillId="7" borderId="92" xfId="55" applyNumberFormat="1" applyFont="1" applyFill="1" applyBorder="1" applyAlignment="1" applyProtection="1">
      <alignment horizontal="center" vertical="center"/>
    </xf>
    <xf numFmtId="10" fontId="47" fillId="7" borderId="58" xfId="55" applyNumberFormat="1" applyFont="1" applyFill="1" applyBorder="1" applyAlignment="1" applyProtection="1">
      <alignment horizontal="center" vertical="center"/>
    </xf>
    <xf numFmtId="10" fontId="47" fillId="7" borderId="93" xfId="55" applyNumberFormat="1" applyFont="1" applyFill="1" applyBorder="1" applyAlignment="1" applyProtection="1">
      <alignment horizontal="center" vertical="center"/>
    </xf>
    <xf numFmtId="10" fontId="47" fillId="0" borderId="30" xfId="54" applyNumberFormat="1" applyFont="1" applyBorder="1" applyAlignment="1" applyProtection="1">
      <alignment horizontal="center" vertical="center" wrapText="1"/>
    </xf>
    <xf numFmtId="3" fontId="47" fillId="0" borderId="30" xfId="54" applyNumberFormat="1" applyFont="1" applyBorder="1" applyAlignment="1" applyProtection="1">
      <alignment horizontal="center" vertical="center" wrapText="1"/>
    </xf>
    <xf numFmtId="164" fontId="42" fillId="0" borderId="29" xfId="6" applyFont="1" applyBorder="1" applyAlignment="1" applyProtection="1">
      <alignment horizontal="center" vertical="center" wrapText="1"/>
    </xf>
    <xf numFmtId="164" fontId="42" fillId="0" borderId="94" xfId="6" applyFont="1" applyBorder="1" applyAlignment="1" applyProtection="1">
      <alignment horizontal="left" vertical="center" wrapText="1"/>
    </xf>
    <xf numFmtId="164" fontId="42" fillId="0" borderId="95" xfId="6" applyFont="1" applyBorder="1" applyAlignment="1" applyProtection="1">
      <alignment vertical="center" wrapText="1"/>
    </xf>
    <xf numFmtId="164" fontId="54" fillId="0" borderId="95" xfId="6" applyFont="1" applyFill="1" applyBorder="1" applyAlignment="1" applyProtection="1">
      <alignment vertical="center" wrapText="1"/>
    </xf>
    <xf numFmtId="164" fontId="42" fillId="0" borderId="57" xfId="6" applyFont="1" applyBorder="1" applyAlignment="1" applyProtection="1">
      <alignment vertical="center" wrapText="1"/>
    </xf>
    <xf numFmtId="0" fontId="52" fillId="0" borderId="96" xfId="19" applyFont="1" applyBorder="1" applyAlignment="1">
      <alignment horizontal="left" vertical="center" wrapText="1"/>
    </xf>
    <xf numFmtId="164" fontId="42" fillId="0" borderId="96" xfId="38" applyFont="1" applyBorder="1" applyAlignment="1" applyProtection="1">
      <alignment horizontal="left" vertical="center" wrapText="1"/>
    </xf>
    <xf numFmtId="164" fontId="54" fillId="0" borderId="96" xfId="1" applyFont="1" applyFill="1" applyBorder="1" applyAlignment="1" applyProtection="1">
      <alignment horizontal="left" vertical="center" wrapText="1"/>
    </xf>
    <xf numFmtId="164" fontId="42" fillId="0" borderId="96" xfId="1" applyFont="1" applyFill="1" applyBorder="1" applyAlignment="1" applyProtection="1">
      <alignment horizontal="left" vertical="center" wrapText="1"/>
    </xf>
    <xf numFmtId="164" fontId="47" fillId="7" borderId="47" xfId="6" applyFont="1" applyFill="1" applyBorder="1" applyAlignment="1" applyProtection="1">
      <alignment horizontal="center" vertical="center" wrapText="1"/>
    </xf>
    <xf numFmtId="164" fontId="42" fillId="0" borderId="90" xfId="6" applyFont="1" applyBorder="1" applyAlignment="1" applyProtection="1">
      <alignment horizontal="center" vertical="center" wrapText="1"/>
    </xf>
    <xf numFmtId="164" fontId="42" fillId="0" borderId="93" xfId="6" applyFont="1" applyBorder="1" applyAlignment="1" applyProtection="1">
      <alignment horizontal="center" vertical="center" wrapText="1"/>
    </xf>
    <xf numFmtId="0" fontId="50" fillId="0" borderId="97" xfId="20" applyFont="1" applyFill="1" applyBorder="1" applyAlignment="1">
      <alignment horizontal="left" vertical="center" wrapText="1"/>
    </xf>
    <xf numFmtId="164" fontId="42" fillId="0" borderId="96" xfId="1" applyFont="1" applyBorder="1" applyAlignment="1" applyProtection="1">
      <alignment horizontal="left" vertical="center" wrapText="1"/>
    </xf>
    <xf numFmtId="0" fontId="50" fillId="0" borderId="96" xfId="38" applyNumberFormat="1" applyFont="1" applyFill="1" applyBorder="1" applyAlignment="1" applyProtection="1">
      <alignment horizontal="left" vertical="center" wrapText="1"/>
    </xf>
    <xf numFmtId="164" fontId="42" fillId="0" borderId="29" xfId="6" applyFont="1" applyFill="1" applyBorder="1" applyAlignment="1" applyProtection="1">
      <alignment horizontal="center" vertical="center" wrapText="1"/>
    </xf>
    <xf numFmtId="164" fontId="42" fillId="0" borderId="39" xfId="6" applyFont="1" applyFill="1" applyBorder="1" applyAlignment="1" applyProtection="1">
      <alignment horizontal="center" vertical="center" wrapText="1"/>
    </xf>
    <xf numFmtId="164" fontId="42" fillId="0" borderId="29" xfId="1" applyFont="1" applyFill="1" applyBorder="1" applyAlignment="1" applyProtection="1">
      <alignment horizontal="center" vertical="center" wrapText="1"/>
    </xf>
    <xf numFmtId="164" fontId="42" fillId="0" borderId="45" xfId="6" applyFont="1" applyBorder="1" applyAlignment="1" applyProtection="1">
      <alignment horizontal="center" vertical="center" wrapText="1"/>
    </xf>
    <xf numFmtId="164" fontId="54" fillId="0" borderId="29" xfId="6" applyFont="1" applyBorder="1" applyAlignment="1" applyProtection="1">
      <alignment horizontal="center" vertical="center" wrapText="1"/>
    </xf>
    <xf numFmtId="0" fontId="52" fillId="0" borderId="99" xfId="0" applyFont="1" applyBorder="1" applyAlignment="1">
      <alignment horizontal="center" vertical="center" wrapText="1"/>
    </xf>
    <xf numFmtId="0" fontId="50" fillId="0" borderId="96" xfId="0" applyFont="1" applyFill="1" applyBorder="1" applyAlignment="1">
      <alignment horizontal="left" vertical="center" wrapText="1"/>
    </xf>
    <xf numFmtId="164" fontId="42" fillId="0" borderId="99" xfId="38" applyFont="1" applyBorder="1" applyAlignment="1" applyProtection="1">
      <alignment horizontal="center" vertical="center" wrapText="1"/>
    </xf>
    <xf numFmtId="164" fontId="42" fillId="9" borderId="99" xfId="38" applyFont="1" applyFill="1" applyBorder="1" applyAlignment="1" applyProtection="1">
      <alignment horizontal="center" vertical="center" wrapText="1"/>
    </xf>
    <xf numFmtId="164" fontId="54" fillId="0" borderId="97" xfId="6" applyFont="1" applyBorder="1" applyAlignment="1" applyProtection="1">
      <alignment horizontal="left" vertical="center" wrapText="1"/>
    </xf>
    <xf numFmtId="164" fontId="54" fillId="0" borderId="95" xfId="6" applyFont="1" applyBorder="1" applyAlignment="1" applyProtection="1">
      <alignment vertical="center" wrapText="1"/>
    </xf>
    <xf numFmtId="164" fontId="42" fillId="0" borderId="95" xfId="1" applyFont="1" applyBorder="1" applyAlignment="1" applyProtection="1">
      <alignment vertical="center" wrapText="1"/>
    </xf>
    <xf numFmtId="164" fontId="42" fillId="0" borderId="97" xfId="38" applyFont="1" applyBorder="1" applyAlignment="1" applyProtection="1">
      <alignment vertical="center" wrapText="1"/>
    </xf>
    <xf numFmtId="10" fontId="42" fillId="0" borderId="29" xfId="36" applyNumberFormat="1" applyFont="1" applyBorder="1" applyAlignment="1" applyProtection="1">
      <alignment horizontal="center" vertical="center"/>
    </xf>
    <xf numFmtId="10" fontId="42" fillId="0" borderId="30" xfId="36" applyNumberFormat="1" applyFont="1" applyBorder="1" applyAlignment="1" applyProtection="1">
      <alignment horizontal="center" vertical="center"/>
    </xf>
    <xf numFmtId="10" fontId="47" fillId="7" borderId="30" xfId="36" applyNumberFormat="1" applyFont="1" applyFill="1" applyBorder="1" applyAlignment="1" applyProtection="1">
      <alignment horizontal="center" vertical="center"/>
    </xf>
    <xf numFmtId="164" fontId="42" fillId="0" borderId="48" xfId="38" applyFont="1" applyBorder="1" applyAlignment="1" applyProtection="1">
      <alignment horizontal="center" vertical="center" wrapText="1"/>
    </xf>
    <xf numFmtId="0" fontId="20" fillId="0" borderId="0" xfId="11" applyBorder="1"/>
    <xf numFmtId="164" fontId="42" fillId="0" borderId="96" xfId="46" applyNumberFormat="1" applyFont="1" applyBorder="1" applyAlignment="1" applyProtection="1">
      <alignment horizontal="center" vertical="center" wrapText="1"/>
      <protection locked="0"/>
    </xf>
    <xf numFmtId="164" fontId="42" fillId="0" borderId="95" xfId="6" applyFont="1" applyFill="1" applyBorder="1" applyAlignment="1" applyProtection="1">
      <alignment vertical="center" wrapText="1"/>
    </xf>
    <xf numFmtId="0" fontId="68" fillId="0" borderId="0" xfId="56" applyFont="1" applyAlignment="1">
      <alignment vertical="center"/>
    </xf>
    <xf numFmtId="0" fontId="50" fillId="0" borderId="73" xfId="56" applyFont="1" applyFill="1" applyBorder="1" applyAlignment="1">
      <alignment vertical="center"/>
    </xf>
    <xf numFmtId="4" fontId="50" fillId="0" borderId="73" xfId="56" applyNumberFormat="1" applyFont="1" applyBorder="1" applyAlignment="1">
      <alignment horizontal="right" vertical="center"/>
    </xf>
    <xf numFmtId="0" fontId="50" fillId="0" borderId="101" xfId="56" applyFont="1" applyFill="1" applyBorder="1" applyAlignment="1">
      <alignment vertical="center"/>
    </xf>
    <xf numFmtId="4" fontId="50" fillId="0" borderId="101" xfId="56" applyNumberFormat="1" applyFont="1" applyBorder="1" applyAlignment="1">
      <alignment horizontal="right" vertical="center"/>
    </xf>
    <xf numFmtId="0" fontId="50" fillId="0" borderId="102" xfId="56" applyFont="1" applyFill="1" applyBorder="1" applyAlignment="1">
      <alignment vertical="center"/>
    </xf>
    <xf numFmtId="0" fontId="70" fillId="16" borderId="96" xfId="56" applyFont="1" applyFill="1" applyBorder="1" applyAlignment="1">
      <alignment horizontal="center" vertical="center"/>
    </xf>
    <xf numFmtId="4" fontId="50" fillId="0" borderId="102" xfId="56" applyNumberFormat="1" applyFont="1" applyBorder="1" applyAlignment="1">
      <alignment horizontal="right" vertical="center"/>
    </xf>
    <xf numFmtId="4" fontId="70" fillId="16" borderId="99" xfId="56" applyNumberFormat="1" applyFont="1" applyFill="1" applyBorder="1" applyAlignment="1">
      <alignment horizontal="right" vertical="center"/>
    </xf>
    <xf numFmtId="164" fontId="13" fillId="0" borderId="0" xfId="1" applyFont="1" applyFill="1" applyAlignment="1" applyProtection="1">
      <alignment horizontal="center" vertical="center"/>
    </xf>
    <xf numFmtId="0" fontId="25" fillId="0" borderId="3" xfId="11" applyFont="1" applyBorder="1" applyAlignment="1">
      <alignment horizontal="center" vertical="top" wrapText="1"/>
    </xf>
    <xf numFmtId="0" fontId="25" fillId="0" borderId="9" xfId="11" applyFont="1" applyBorder="1" applyAlignment="1">
      <alignment horizontal="center" vertical="top" wrapText="1"/>
    </xf>
    <xf numFmtId="0" fontId="25" fillId="0" borderId="10" xfId="11" applyFont="1" applyBorder="1" applyAlignment="1">
      <alignment horizontal="center" vertical="top" wrapText="1"/>
    </xf>
    <xf numFmtId="0" fontId="25" fillId="0" borderId="11" xfId="11" applyFont="1" applyBorder="1" applyAlignment="1">
      <alignment horizontal="center" vertical="top" wrapText="1"/>
    </xf>
    <xf numFmtId="0" fontId="25" fillId="0" borderId="12" xfId="11" applyFont="1" applyBorder="1" applyAlignment="1">
      <alignment horizontal="center" vertical="top" wrapText="1"/>
    </xf>
    <xf numFmtId="0" fontId="25" fillId="0" borderId="13" xfId="11" applyFont="1" applyBorder="1" applyAlignment="1">
      <alignment horizontal="center" vertical="top" wrapText="1"/>
    </xf>
    <xf numFmtId="0" fontId="25" fillId="0" borderId="14" xfId="11" applyFont="1" applyBorder="1" applyAlignment="1">
      <alignment horizontal="center" vertical="top" wrapText="1"/>
    </xf>
    <xf numFmtId="0" fontId="25" fillId="0" borderId="5" xfId="11" applyFont="1" applyFill="1" applyBorder="1" applyAlignment="1">
      <alignment horizontal="center" vertical="top" wrapText="1"/>
    </xf>
    <xf numFmtId="0" fontId="22" fillId="0" borderId="0" xfId="11" applyFont="1" applyBorder="1" applyAlignment="1">
      <alignment horizontal="center" vertical="center"/>
    </xf>
    <xf numFmtId="0" fontId="23" fillId="0" borderId="0" xfId="11" applyFont="1" applyBorder="1" applyAlignment="1">
      <alignment horizontal="center" vertical="center"/>
    </xf>
    <xf numFmtId="164" fontId="19" fillId="0" borderId="1" xfId="32" applyNumberFormat="1" applyFont="1" applyFill="1" applyBorder="1" applyAlignment="1" applyProtection="1">
      <alignment horizontal="center" vertical="center"/>
    </xf>
    <xf numFmtId="0" fontId="24" fillId="0" borderId="17" xfId="11" applyFont="1" applyBorder="1" applyAlignment="1">
      <alignment horizontal="center" vertical="center" wrapText="1"/>
    </xf>
    <xf numFmtId="0" fontId="25" fillId="0" borderId="2" xfId="11" applyFont="1" applyBorder="1" applyAlignment="1">
      <alignment horizontal="center" vertical="top" wrapText="1"/>
    </xf>
    <xf numFmtId="0" fontId="25" fillId="0" borderId="5" xfId="11" applyFont="1" applyBorder="1" applyAlignment="1">
      <alignment horizontal="center" vertical="top" wrapText="1"/>
    </xf>
    <xf numFmtId="0" fontId="25" fillId="0" borderId="4" xfId="11" applyFont="1" applyBorder="1" applyAlignment="1">
      <alignment horizontal="center" vertical="top" wrapText="1"/>
    </xf>
    <xf numFmtId="0" fontId="25" fillId="0" borderId="5" xfId="11" applyFont="1" applyFill="1" applyBorder="1" applyAlignment="1">
      <alignment horizontal="center" vertical="center" wrapText="1"/>
    </xf>
    <xf numFmtId="0" fontId="20" fillId="0" borderId="9" xfId="11" applyBorder="1" applyAlignment="1">
      <alignment horizontal="center"/>
    </xf>
    <xf numFmtId="0" fontId="20" fillId="0" borderId="10" xfId="11" applyBorder="1" applyAlignment="1">
      <alignment horizontal="center"/>
    </xf>
    <xf numFmtId="0" fontId="20" fillId="0" borderId="15" xfId="11" applyBorder="1" applyAlignment="1">
      <alignment horizontal="center"/>
    </xf>
    <xf numFmtId="0" fontId="20" fillId="0" borderId="12" xfId="11" applyBorder="1" applyAlignment="1">
      <alignment horizontal="center"/>
    </xf>
    <xf numFmtId="0" fontId="20" fillId="0" borderId="13" xfId="11" applyBorder="1" applyAlignment="1">
      <alignment horizontal="center"/>
    </xf>
    <xf numFmtId="0" fontId="20" fillId="0" borderId="16" xfId="11" applyBorder="1" applyAlignment="1">
      <alignment horizontal="center"/>
    </xf>
    <xf numFmtId="0" fontId="24" fillId="0" borderId="24" xfId="11" applyFont="1" applyBorder="1" applyAlignment="1">
      <alignment horizontal="center" vertical="center" wrapText="1"/>
    </xf>
    <xf numFmtId="0" fontId="25" fillId="0" borderId="25" xfId="11" applyFont="1" applyBorder="1" applyAlignment="1">
      <alignment horizontal="center" vertical="center" wrapText="1"/>
    </xf>
    <xf numFmtId="0" fontId="25" fillId="0" borderId="20" xfId="11" applyFont="1" applyBorder="1" applyAlignment="1">
      <alignment horizontal="center" vertical="center" wrapText="1"/>
    </xf>
    <xf numFmtId="0" fontId="25" fillId="0" borderId="25" xfId="11" applyFont="1" applyFill="1" applyBorder="1" applyAlignment="1">
      <alignment horizontal="center" vertical="center" wrapText="1"/>
    </xf>
    <xf numFmtId="0" fontId="25" fillId="0" borderId="0" xfId="11" applyFont="1" applyBorder="1" applyAlignment="1">
      <alignment horizontal="center" vertical="top" wrapText="1"/>
    </xf>
    <xf numFmtId="0" fontId="25" fillId="0" borderId="21" xfId="11" applyFont="1" applyBorder="1" applyAlignment="1">
      <alignment horizontal="center" vertical="center" wrapText="1"/>
    </xf>
    <xf numFmtId="0" fontId="25" fillId="0" borderId="26" xfId="11" applyFont="1" applyFill="1" applyBorder="1" applyAlignment="1">
      <alignment horizontal="center" vertical="center" wrapText="1"/>
    </xf>
    <xf numFmtId="0" fontId="22" fillId="0" borderId="23" xfId="11" applyFont="1" applyBorder="1" applyAlignment="1">
      <alignment horizontal="center" vertical="top" wrapText="1"/>
    </xf>
    <xf numFmtId="0" fontId="27" fillId="2" borderId="23" xfId="11" applyFont="1" applyFill="1" applyBorder="1" applyAlignment="1">
      <alignment horizontal="left" vertical="center" wrapText="1"/>
    </xf>
    <xf numFmtId="0" fontId="27" fillId="3" borderId="23" xfId="11" applyFont="1" applyFill="1" applyBorder="1" applyAlignment="1">
      <alignment vertical="center" wrapText="1"/>
    </xf>
    <xf numFmtId="0" fontId="21" fillId="0" borderId="25" xfId="11" applyFont="1" applyFill="1" applyBorder="1" applyAlignment="1">
      <alignment horizontal="center" vertical="center" wrapText="1"/>
    </xf>
    <xf numFmtId="0" fontId="25" fillId="0" borderId="18" xfId="11" applyFont="1" applyBorder="1" applyAlignment="1">
      <alignment horizontal="center" vertical="top" wrapText="1"/>
    </xf>
    <xf numFmtId="0" fontId="25" fillId="0" borderId="6" xfId="11" applyFont="1" applyBorder="1" applyAlignment="1">
      <alignment horizontal="center" vertical="top" wrapText="1"/>
    </xf>
    <xf numFmtId="0" fontId="25" fillId="0" borderId="7" xfId="11" applyFont="1" applyBorder="1" applyAlignment="1">
      <alignment horizontal="center" vertical="top" wrapText="1"/>
    </xf>
    <xf numFmtId="0" fontId="21" fillId="0" borderId="8" xfId="11" applyFont="1" applyBorder="1" applyAlignment="1">
      <alignment horizontal="center" vertical="top"/>
    </xf>
    <xf numFmtId="164" fontId="42" fillId="0" borderId="52" xfId="38" quotePrefix="1" applyFont="1" applyBorder="1" applyAlignment="1" applyProtection="1">
      <alignment horizontal="center" vertical="center" wrapText="1"/>
    </xf>
    <xf numFmtId="164" fontId="42" fillId="0" borderId="54" xfId="38" applyFont="1" applyBorder="1" applyAlignment="1" applyProtection="1">
      <alignment horizontal="center" vertical="center" wrapText="1"/>
    </xf>
    <xf numFmtId="164" fontId="42" fillId="0" borderId="55" xfId="38" applyFont="1" applyBorder="1" applyAlignment="1" applyProtection="1">
      <alignment horizontal="center" vertical="center" wrapText="1"/>
    </xf>
    <xf numFmtId="164" fontId="42" fillId="0" borderId="52" xfId="38" applyFont="1" applyBorder="1" applyAlignment="1" applyProtection="1">
      <alignment horizontal="left" vertical="center" wrapText="1"/>
    </xf>
    <xf numFmtId="164" fontId="42" fillId="0" borderId="54" xfId="38" applyFont="1" applyBorder="1" applyAlignment="1" applyProtection="1">
      <alignment horizontal="left" vertical="center" wrapText="1"/>
    </xf>
    <xf numFmtId="164" fontId="42" fillId="0" borderId="55" xfId="38" applyFont="1" applyBorder="1" applyAlignment="1" applyProtection="1">
      <alignment horizontal="left" vertical="center" wrapText="1"/>
    </xf>
    <xf numFmtId="164" fontId="42" fillId="0" borderId="97" xfId="38" applyFont="1" applyBorder="1" applyAlignment="1" applyProtection="1">
      <alignment horizontal="left" vertical="center" wrapText="1"/>
    </xf>
    <xf numFmtId="168" fontId="47" fillId="7" borderId="30" xfId="6" applyNumberFormat="1" applyFont="1" applyFill="1" applyBorder="1" applyAlignment="1" applyProtection="1">
      <alignment horizontal="center" vertical="center" wrapText="1"/>
    </xf>
    <xf numFmtId="164" fontId="42" fillId="0" borderId="56" xfId="6" applyFont="1" applyBorder="1" applyAlignment="1" applyProtection="1">
      <alignment horizontal="left" vertical="center" wrapText="1"/>
    </xf>
    <xf numFmtId="164" fontId="42" fillId="0" borderId="54" xfId="6" applyFont="1" applyBorder="1" applyAlignment="1" applyProtection="1">
      <alignment horizontal="left" vertical="center" wrapText="1"/>
    </xf>
    <xf numFmtId="164" fontId="42" fillId="0" borderId="100" xfId="6" applyFont="1" applyBorder="1" applyAlignment="1" applyProtection="1">
      <alignment horizontal="left" vertical="center" wrapText="1"/>
    </xf>
    <xf numFmtId="164" fontId="42" fillId="0" borderId="54" xfId="38" quotePrefix="1" applyFont="1" applyBorder="1" applyAlignment="1" applyProtection="1">
      <alignment horizontal="center" vertical="center" wrapText="1"/>
    </xf>
    <xf numFmtId="164" fontId="42" fillId="0" borderId="55" xfId="38" quotePrefix="1" applyFont="1" applyBorder="1" applyAlignment="1" applyProtection="1">
      <alignment horizontal="center" vertical="center" wrapText="1"/>
    </xf>
    <xf numFmtId="164" fontId="48" fillId="5" borderId="47" xfId="6" applyFont="1" applyFill="1" applyBorder="1" applyAlignment="1" applyProtection="1">
      <alignment horizontal="center" vertical="center" wrapText="1"/>
    </xf>
    <xf numFmtId="164" fontId="48" fillId="5" borderId="46" xfId="6" applyFont="1" applyFill="1" applyBorder="1" applyAlignment="1" applyProtection="1">
      <alignment horizontal="center" vertical="center" wrapText="1"/>
    </xf>
    <xf numFmtId="164" fontId="47" fillId="7" borderId="30" xfId="6" applyFont="1" applyFill="1" applyBorder="1" applyAlignment="1" applyProtection="1">
      <alignment horizontal="center" vertical="center" wrapText="1"/>
    </xf>
    <xf numFmtId="168" fontId="47" fillId="7" borderId="30" xfId="1" applyNumberFormat="1" applyFont="1" applyFill="1" applyBorder="1" applyAlignment="1" applyProtection="1">
      <alignment horizontal="center" vertical="center"/>
    </xf>
    <xf numFmtId="164" fontId="47" fillId="4" borderId="34" xfId="6" applyFont="1" applyFill="1" applyBorder="1" applyAlignment="1" applyProtection="1">
      <alignment horizontal="left" vertical="center" wrapText="1"/>
    </xf>
    <xf numFmtId="164" fontId="47" fillId="4" borderId="35" xfId="6" applyFont="1" applyFill="1" applyBorder="1" applyAlignment="1" applyProtection="1">
      <alignment horizontal="left" vertical="center" wrapText="1"/>
    </xf>
    <xf numFmtId="168" fontId="47" fillId="4" borderId="35" xfId="6" applyNumberFormat="1" applyFont="1" applyFill="1" applyBorder="1" applyAlignment="1" applyProtection="1">
      <alignment horizontal="left" vertical="center" wrapText="1"/>
    </xf>
    <xf numFmtId="164" fontId="47" fillId="4" borderId="36" xfId="6" applyFont="1" applyFill="1" applyBorder="1" applyAlignment="1" applyProtection="1">
      <alignment horizontal="left" vertical="center" wrapText="1"/>
    </xf>
    <xf numFmtId="164" fontId="47" fillId="4" borderId="41" xfId="6" applyFont="1" applyFill="1" applyBorder="1" applyAlignment="1" applyProtection="1">
      <alignment horizontal="left" vertical="center" wrapText="1"/>
    </xf>
    <xf numFmtId="164" fontId="47" fillId="4" borderId="42" xfId="6" applyFont="1" applyFill="1" applyBorder="1" applyAlignment="1" applyProtection="1">
      <alignment horizontal="left" vertical="center" wrapText="1"/>
    </xf>
    <xf numFmtId="168" fontId="47" fillId="4" borderId="42" xfId="6" applyNumberFormat="1" applyFont="1" applyFill="1" applyBorder="1" applyAlignment="1" applyProtection="1">
      <alignment horizontal="left" vertical="center" wrapText="1"/>
    </xf>
    <xf numFmtId="164" fontId="47" fillId="4" borderId="43" xfId="6" applyFont="1" applyFill="1" applyBorder="1" applyAlignment="1" applyProtection="1">
      <alignment horizontal="left" vertical="center" wrapText="1"/>
    </xf>
    <xf numFmtId="164" fontId="43" fillId="5" borderId="37" xfId="6" applyFont="1" applyFill="1" applyBorder="1" applyAlignment="1" applyProtection="1">
      <alignment horizontal="center" vertical="center" wrapText="1"/>
    </xf>
    <xf numFmtId="164" fontId="43" fillId="5" borderId="38" xfId="6" applyFont="1" applyFill="1" applyBorder="1" applyAlignment="1" applyProtection="1">
      <alignment horizontal="center" vertical="center" wrapText="1"/>
    </xf>
    <xf numFmtId="168" fontId="43" fillId="5" borderId="38" xfId="6" applyNumberFormat="1" applyFont="1" applyFill="1" applyBorder="1" applyAlignment="1" applyProtection="1">
      <alignment horizontal="center" vertical="center" wrapText="1"/>
    </xf>
    <xf numFmtId="168" fontId="43" fillId="5" borderId="39" xfId="6" applyNumberFormat="1" applyFont="1" applyFill="1" applyBorder="1" applyAlignment="1" applyProtection="1">
      <alignment horizontal="center" vertical="center" wrapText="1"/>
    </xf>
    <xf numFmtId="164" fontId="43" fillId="5" borderId="44" xfId="6" applyFont="1" applyFill="1" applyBorder="1" applyAlignment="1" applyProtection="1">
      <alignment horizontal="center" vertical="center" wrapText="1"/>
    </xf>
    <xf numFmtId="164" fontId="43" fillId="5" borderId="1" xfId="6" applyFont="1" applyFill="1" applyBorder="1" applyAlignment="1" applyProtection="1">
      <alignment horizontal="center" vertical="center" wrapText="1"/>
    </xf>
    <xf numFmtId="168" fontId="43" fillId="5" borderId="1" xfId="6" applyNumberFormat="1" applyFont="1" applyFill="1" applyBorder="1" applyAlignment="1" applyProtection="1">
      <alignment horizontal="center" vertical="center" wrapText="1"/>
    </xf>
    <xf numFmtId="168" fontId="43" fillId="5" borderId="45" xfId="6" applyNumberFormat="1" applyFont="1" applyFill="1" applyBorder="1" applyAlignment="1" applyProtection="1">
      <alignment horizontal="center" vertical="center" wrapText="1"/>
    </xf>
    <xf numFmtId="168" fontId="48" fillId="5" borderId="46" xfId="6" applyNumberFormat="1" applyFont="1" applyFill="1" applyBorder="1" applyAlignment="1" applyProtection="1">
      <alignment horizontal="center" vertical="center" wrapText="1"/>
    </xf>
    <xf numFmtId="164" fontId="48" fillId="5" borderId="30" xfId="6" applyFont="1" applyFill="1" applyBorder="1" applyAlignment="1" applyProtection="1">
      <alignment horizontal="center" vertical="center" wrapText="1"/>
    </xf>
    <xf numFmtId="164" fontId="47" fillId="4" borderId="31" xfId="6" applyFont="1" applyFill="1" applyBorder="1" applyAlignment="1" applyProtection="1">
      <alignment horizontal="left" vertical="center"/>
    </xf>
    <xf numFmtId="164" fontId="47" fillId="4" borderId="32" xfId="6" applyFont="1" applyFill="1" applyBorder="1" applyAlignment="1" applyProtection="1">
      <alignment horizontal="left" vertical="center"/>
    </xf>
    <xf numFmtId="168" fontId="47" fillId="4" borderId="32" xfId="6" applyNumberFormat="1" applyFont="1" applyFill="1" applyBorder="1" applyAlignment="1" applyProtection="1">
      <alignment horizontal="left" vertical="center"/>
    </xf>
    <xf numFmtId="164" fontId="47" fillId="4" borderId="33" xfId="6" applyFont="1" applyFill="1" applyBorder="1" applyAlignment="1" applyProtection="1">
      <alignment horizontal="left" vertical="center"/>
    </xf>
    <xf numFmtId="164" fontId="43" fillId="5" borderId="27" xfId="1" applyFont="1" applyFill="1" applyBorder="1" applyAlignment="1" applyProtection="1">
      <alignment horizontal="center" vertical="center"/>
    </xf>
    <xf numFmtId="164" fontId="43" fillId="5" borderId="28" xfId="1" applyFont="1" applyFill="1" applyBorder="1" applyAlignment="1" applyProtection="1">
      <alignment horizontal="center" vertical="center"/>
    </xf>
    <xf numFmtId="168" fontId="43" fillId="5" borderId="28" xfId="1" applyNumberFormat="1" applyFont="1" applyFill="1" applyBorder="1" applyAlignment="1" applyProtection="1">
      <alignment horizontal="center" vertical="center"/>
    </xf>
    <xf numFmtId="164" fontId="43" fillId="5" borderId="29" xfId="1" applyFont="1" applyFill="1" applyBorder="1" applyAlignment="1" applyProtection="1">
      <alignment horizontal="center" vertical="center"/>
    </xf>
    <xf numFmtId="164" fontId="37" fillId="6" borderId="30" xfId="1" applyFont="1" applyFill="1" applyBorder="1" applyAlignment="1" applyProtection="1">
      <alignment horizontal="center" vertical="center" wrapText="1"/>
    </xf>
    <xf numFmtId="168" fontId="37" fillId="6" borderId="30" xfId="1" applyNumberFormat="1" applyFont="1" applyFill="1" applyBorder="1" applyAlignment="1" applyProtection="1">
      <alignment horizontal="center" vertical="center" wrapText="1"/>
    </xf>
    <xf numFmtId="168" fontId="37" fillId="6" borderId="27" xfId="1" applyNumberFormat="1" applyFont="1" applyFill="1" applyBorder="1" applyAlignment="1" applyProtection="1">
      <alignment horizontal="center" vertical="top" wrapText="1"/>
    </xf>
    <xf numFmtId="164" fontId="37" fillId="6" borderId="28" xfId="1" applyFont="1" applyFill="1" applyBorder="1" applyAlignment="1" applyProtection="1">
      <alignment horizontal="center" vertical="top" wrapText="1"/>
    </xf>
    <xf numFmtId="164" fontId="37" fillId="6" borderId="29" xfId="1" applyFont="1" applyFill="1" applyBorder="1" applyAlignment="1" applyProtection="1">
      <alignment horizontal="center" vertical="top" wrapText="1"/>
    </xf>
    <xf numFmtId="164" fontId="43" fillId="5" borderId="27" xfId="6" applyFont="1" applyFill="1" applyBorder="1" applyAlignment="1" applyProtection="1">
      <alignment horizontal="center" vertical="center"/>
    </xf>
    <xf numFmtId="164" fontId="43" fillId="5" borderId="28" xfId="6" applyFont="1" applyFill="1" applyBorder="1" applyAlignment="1" applyProtection="1">
      <alignment horizontal="center" vertical="center"/>
    </xf>
    <xf numFmtId="168" fontId="43" fillId="5" borderId="28" xfId="6" applyNumberFormat="1" applyFont="1" applyFill="1" applyBorder="1" applyAlignment="1" applyProtection="1">
      <alignment horizontal="center" vertical="center"/>
    </xf>
    <xf numFmtId="164" fontId="43" fillId="5" borderId="29" xfId="6" applyFont="1" applyFill="1" applyBorder="1" applyAlignment="1" applyProtection="1">
      <alignment horizontal="center" vertical="center"/>
    </xf>
    <xf numFmtId="0" fontId="50" fillId="0" borderId="97" xfId="0" applyFont="1" applyFill="1" applyBorder="1" applyAlignment="1">
      <alignment horizontal="left" vertical="center" wrapText="1"/>
    </xf>
    <xf numFmtId="0" fontId="50" fillId="0" borderId="54" xfId="0" applyFont="1" applyFill="1" applyBorder="1" applyAlignment="1">
      <alignment horizontal="left" vertical="center" wrapText="1"/>
    </xf>
    <xf numFmtId="0" fontId="50" fillId="0" borderId="55" xfId="0" applyFont="1" applyFill="1" applyBorder="1" applyAlignment="1">
      <alignment horizontal="left" vertical="center" wrapText="1"/>
    </xf>
    <xf numFmtId="0" fontId="50" fillId="0" borderId="53" xfId="0" applyFont="1" applyFill="1" applyBorder="1" applyAlignment="1">
      <alignment horizontal="center" vertical="center" wrapText="1"/>
    </xf>
    <xf numFmtId="0" fontId="50" fillId="0" borderId="51" xfId="0" applyFont="1" applyFill="1" applyBorder="1" applyAlignment="1">
      <alignment horizontal="center" vertical="center" wrapText="1"/>
    </xf>
    <xf numFmtId="0" fontId="50" fillId="0" borderId="53" xfId="0" quotePrefix="1"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96" xfId="0" applyFont="1" applyFill="1" applyBorder="1" applyAlignment="1">
      <alignment horizontal="left" vertical="center" wrapText="1"/>
    </xf>
    <xf numFmtId="0" fontId="50" fillId="0" borderId="49" xfId="0" quotePrefix="1" applyFont="1" applyFill="1" applyBorder="1" applyAlignment="1">
      <alignment horizontal="center" vertical="center" wrapText="1"/>
    </xf>
    <xf numFmtId="168" fontId="49" fillId="7" borderId="30" xfId="1" applyNumberFormat="1" applyFont="1" applyFill="1" applyBorder="1" applyAlignment="1" applyProtection="1">
      <alignment horizontal="center" vertical="center"/>
    </xf>
    <xf numFmtId="164" fontId="43" fillId="5" borderId="39" xfId="6" applyFont="1" applyFill="1" applyBorder="1" applyAlignment="1" applyProtection="1">
      <alignment horizontal="center" vertical="center" wrapText="1"/>
    </xf>
    <xf numFmtId="164" fontId="43" fillId="5" borderId="45" xfId="6" applyFont="1" applyFill="1" applyBorder="1" applyAlignment="1" applyProtection="1">
      <alignment horizontal="center" vertical="center" wrapText="1"/>
    </xf>
    <xf numFmtId="164" fontId="42" fillId="0" borderId="55" xfId="6" applyFont="1" applyBorder="1" applyAlignment="1" applyProtection="1">
      <alignment horizontal="left" vertical="center" wrapText="1"/>
    </xf>
    <xf numFmtId="164" fontId="42" fillId="0" borderId="47" xfId="6" quotePrefix="1" applyFont="1" applyBorder="1" applyAlignment="1" applyProtection="1">
      <alignment horizontal="center" vertical="center" wrapText="1"/>
    </xf>
    <xf numFmtId="164" fontId="42" fillId="0" borderId="77" xfId="6" applyFont="1" applyBorder="1" applyAlignment="1" applyProtection="1">
      <alignment horizontal="center" vertical="center" wrapText="1"/>
    </xf>
    <xf numFmtId="164" fontId="42" fillId="0" borderId="46" xfId="6" applyFont="1" applyBorder="1" applyAlignment="1" applyProtection="1">
      <alignment horizontal="center" vertical="center" wrapText="1"/>
    </xf>
    <xf numFmtId="168" fontId="47" fillId="7" borderId="47" xfId="6" applyNumberFormat="1" applyFont="1" applyFill="1" applyBorder="1" applyAlignment="1" applyProtection="1">
      <alignment horizontal="center" vertical="center" wrapText="1"/>
    </xf>
    <xf numFmtId="164" fontId="42" fillId="0" borderId="97" xfId="6" applyFont="1" applyBorder="1" applyAlignment="1" applyProtection="1">
      <alignment horizontal="center" vertical="center" wrapText="1"/>
    </xf>
    <xf numFmtId="164" fontId="42" fillId="0" borderId="54" xfId="6" applyFont="1" applyBorder="1" applyAlignment="1" applyProtection="1">
      <alignment horizontal="center" vertical="center" wrapText="1"/>
    </xf>
    <xf numFmtId="164" fontId="42" fillId="0" borderId="100" xfId="6" applyFont="1" applyBorder="1" applyAlignment="1" applyProtection="1">
      <alignment horizontal="center" vertical="center" wrapText="1"/>
    </xf>
    <xf numFmtId="164" fontId="42" fillId="0" borderId="77" xfId="6" quotePrefix="1" applyFont="1" applyBorder="1" applyAlignment="1" applyProtection="1">
      <alignment horizontal="center" vertical="center" wrapText="1"/>
    </xf>
    <xf numFmtId="164" fontId="42" fillId="0" borderId="46" xfId="6" quotePrefix="1" applyFont="1" applyBorder="1" applyAlignment="1" applyProtection="1">
      <alignment horizontal="center" vertical="center" wrapText="1"/>
    </xf>
    <xf numFmtId="164" fontId="43" fillId="13" borderId="27" xfId="1" applyFont="1" applyFill="1" applyBorder="1" applyAlignment="1" applyProtection="1">
      <alignment horizontal="center" vertical="center"/>
    </xf>
    <xf numFmtId="164" fontId="43" fillId="13" borderId="28" xfId="1" applyFont="1" applyFill="1" applyBorder="1" applyAlignment="1" applyProtection="1">
      <alignment horizontal="center" vertical="center"/>
    </xf>
    <xf numFmtId="168" fontId="43" fillId="13" borderId="28" xfId="1" applyNumberFormat="1" applyFont="1" applyFill="1" applyBorder="1" applyAlignment="1" applyProtection="1">
      <alignment horizontal="center" vertical="center"/>
    </xf>
    <xf numFmtId="164" fontId="43" fillId="13" borderId="29" xfId="1" applyFont="1" applyFill="1" applyBorder="1" applyAlignment="1" applyProtection="1">
      <alignment horizontal="center" vertical="center"/>
    </xf>
    <xf numFmtId="164" fontId="37" fillId="6" borderId="27" xfId="1" applyFont="1" applyFill="1" applyBorder="1" applyAlignment="1" applyProtection="1">
      <alignment horizontal="center" vertical="top" wrapText="1"/>
    </xf>
    <xf numFmtId="164" fontId="43" fillId="13" borderId="37" xfId="6" applyFont="1" applyFill="1" applyBorder="1" applyAlignment="1" applyProtection="1">
      <alignment horizontal="center" vertical="center" wrapText="1"/>
    </xf>
    <xf numFmtId="164" fontId="43" fillId="13" borderId="38" xfId="6" applyFont="1" applyFill="1" applyBorder="1" applyAlignment="1" applyProtection="1">
      <alignment horizontal="center" vertical="center" wrapText="1"/>
    </xf>
    <xf numFmtId="164" fontId="43" fillId="13" borderId="39" xfId="6" applyFont="1" applyFill="1" applyBorder="1" applyAlignment="1" applyProtection="1">
      <alignment horizontal="center" vertical="center" wrapText="1"/>
    </xf>
    <xf numFmtId="164" fontId="43" fillId="13" borderId="44" xfId="6" applyFont="1" applyFill="1" applyBorder="1" applyAlignment="1" applyProtection="1">
      <alignment horizontal="center" vertical="center" wrapText="1"/>
    </xf>
    <xf numFmtId="164" fontId="43" fillId="13" borderId="1" xfId="6" applyFont="1" applyFill="1" applyBorder="1" applyAlignment="1" applyProtection="1">
      <alignment horizontal="center" vertical="center" wrapText="1"/>
    </xf>
    <xf numFmtId="164" fontId="43" fillId="13" borderId="45" xfId="6" applyFont="1" applyFill="1" applyBorder="1" applyAlignment="1" applyProtection="1">
      <alignment horizontal="center" vertical="center" wrapText="1"/>
    </xf>
    <xf numFmtId="164" fontId="48" fillId="13" borderId="46" xfId="6" applyFont="1" applyFill="1" applyBorder="1" applyAlignment="1" applyProtection="1">
      <alignment horizontal="center" vertical="center" wrapText="1"/>
    </xf>
    <xf numFmtId="164" fontId="48" fillId="13" borderId="47" xfId="6" applyFont="1" applyFill="1" applyBorder="1" applyAlignment="1" applyProtection="1">
      <alignment horizontal="center" vertical="center" wrapText="1"/>
    </xf>
    <xf numFmtId="168" fontId="48" fillId="13" borderId="27" xfId="6" applyNumberFormat="1" applyFont="1" applyFill="1" applyBorder="1" applyAlignment="1" applyProtection="1">
      <alignment horizontal="center" vertical="center" wrapText="1"/>
    </xf>
    <xf numFmtId="168" fontId="48" fillId="13" borderId="28" xfId="6" applyNumberFormat="1" applyFont="1" applyFill="1" applyBorder="1" applyAlignment="1" applyProtection="1">
      <alignment horizontal="center" vertical="center" wrapText="1"/>
    </xf>
    <xf numFmtId="168" fontId="48" fillId="13" borderId="29" xfId="6" applyNumberFormat="1" applyFont="1" applyFill="1" applyBorder="1" applyAlignment="1" applyProtection="1">
      <alignment horizontal="center" vertical="center" wrapText="1"/>
    </xf>
    <xf numFmtId="164" fontId="48" fillId="13" borderId="30" xfId="6" applyFont="1" applyFill="1" applyBorder="1" applyAlignment="1" applyProtection="1">
      <alignment horizontal="center" vertical="center" wrapText="1"/>
    </xf>
    <xf numFmtId="164" fontId="42" fillId="0" borderId="97" xfId="6" applyFont="1" applyFill="1" applyBorder="1" applyAlignment="1" applyProtection="1">
      <alignment horizontal="left" vertical="center" wrapText="1"/>
    </xf>
    <xf numFmtId="164" fontId="42" fillId="0" borderId="54" xfId="6" applyFont="1" applyFill="1" applyBorder="1" applyAlignment="1" applyProtection="1">
      <alignment horizontal="left" vertical="center" wrapText="1"/>
    </xf>
    <xf numFmtId="164" fontId="42" fillId="0" borderId="55" xfId="6" applyFont="1" applyFill="1" applyBorder="1" applyAlignment="1" applyProtection="1">
      <alignment horizontal="left" vertical="center" wrapText="1"/>
    </xf>
    <xf numFmtId="164" fontId="42" fillId="0" borderId="47" xfId="6" quotePrefix="1" applyFont="1" applyFill="1" applyBorder="1" applyAlignment="1" applyProtection="1">
      <alignment horizontal="center" vertical="center" wrapText="1"/>
    </xf>
    <xf numFmtId="164" fontId="42" fillId="0" borderId="77" xfId="6" applyFont="1" applyFill="1" applyBorder="1" applyAlignment="1" applyProtection="1">
      <alignment horizontal="center" vertical="center" wrapText="1"/>
    </xf>
    <xf numFmtId="164" fontId="42" fillId="0" borderId="46" xfId="6" applyFont="1" applyFill="1" applyBorder="1" applyAlignment="1" applyProtection="1">
      <alignment horizontal="center" vertical="center" wrapText="1"/>
    </xf>
    <xf numFmtId="164" fontId="42" fillId="0" borderId="46" xfId="6" quotePrefix="1" applyFont="1" applyFill="1" applyBorder="1" applyAlignment="1" applyProtection="1">
      <alignment horizontal="center" vertical="center" wrapText="1"/>
    </xf>
    <xf numFmtId="164" fontId="47" fillId="8" borderId="73" xfId="38" applyFont="1" applyFill="1" applyBorder="1" applyAlignment="1" applyProtection="1">
      <alignment horizontal="left" vertical="center"/>
    </xf>
    <xf numFmtId="164" fontId="56" fillId="10" borderId="48" xfId="43" applyFont="1" applyFill="1" applyBorder="1" applyAlignment="1" applyProtection="1">
      <alignment horizontal="center" vertical="center"/>
    </xf>
    <xf numFmtId="164" fontId="58" fillId="12" borderId="48" xfId="43" applyFont="1" applyFill="1" applyBorder="1" applyAlignment="1" applyProtection="1">
      <alignment horizontal="center" vertical="center" wrapText="1"/>
    </xf>
    <xf numFmtId="164" fontId="58" fillId="12" borderId="48" xfId="43" applyFont="1" applyFill="1" applyBorder="1" applyAlignment="1" applyProtection="1">
      <alignment horizontal="center" vertical="top" wrapText="1"/>
    </xf>
    <xf numFmtId="164" fontId="47" fillId="8" borderId="78" xfId="38" applyFont="1" applyFill="1" applyBorder="1" applyAlignment="1" applyProtection="1">
      <alignment horizontal="left" vertical="center" wrapText="1"/>
    </xf>
    <xf numFmtId="164" fontId="47" fillId="8" borderId="79" xfId="38" applyFont="1" applyFill="1" applyBorder="1" applyAlignment="1" applyProtection="1">
      <alignment horizontal="left" vertical="center" wrapText="1"/>
    </xf>
    <xf numFmtId="168" fontId="48" fillId="13" borderId="86" xfId="6" applyNumberFormat="1" applyFont="1" applyFill="1" applyBorder="1" applyAlignment="1" applyProtection="1">
      <alignment horizontal="center" vertical="center" wrapText="1"/>
    </xf>
    <xf numFmtId="168" fontId="48" fillId="13" borderId="87" xfId="6" applyNumberFormat="1" applyFont="1" applyFill="1" applyBorder="1" applyAlignment="1" applyProtection="1">
      <alignment horizontal="center" vertical="center" wrapText="1"/>
    </xf>
    <xf numFmtId="168" fontId="48" fillId="13" borderId="37" xfId="6" applyNumberFormat="1" applyFont="1" applyFill="1" applyBorder="1" applyAlignment="1" applyProtection="1">
      <alignment horizontal="center" vertical="center" wrapText="1"/>
    </xf>
    <xf numFmtId="168" fontId="48" fillId="13" borderId="38" xfId="6" applyNumberFormat="1" applyFont="1" applyFill="1" applyBorder="1" applyAlignment="1" applyProtection="1">
      <alignment horizontal="center" vertical="center" wrapText="1"/>
    </xf>
    <xf numFmtId="168" fontId="48" fillId="13" borderId="39" xfId="6" applyNumberFormat="1" applyFont="1" applyFill="1" applyBorder="1" applyAlignment="1" applyProtection="1">
      <alignment horizontal="center" vertical="center" wrapText="1"/>
    </xf>
    <xf numFmtId="168" fontId="48" fillId="13" borderId="88" xfId="6" applyNumberFormat="1" applyFont="1" applyFill="1" applyBorder="1" applyAlignment="1" applyProtection="1">
      <alignment horizontal="center" vertical="center" wrapText="1"/>
    </xf>
    <xf numFmtId="168" fontId="48" fillId="13" borderId="83" xfId="6" applyNumberFormat="1" applyFont="1" applyFill="1" applyBorder="1" applyAlignment="1" applyProtection="1">
      <alignment horizontal="center" vertical="center" wrapText="1"/>
    </xf>
    <xf numFmtId="168" fontId="61" fillId="12" borderId="48" xfId="38" applyNumberFormat="1" applyFont="1" applyFill="1" applyBorder="1" applyAlignment="1" applyProtection="1">
      <alignment horizontal="center" vertical="center" wrapText="1"/>
    </xf>
    <xf numFmtId="49" fontId="47" fillId="12" borderId="48" xfId="38" applyNumberFormat="1" applyFont="1" applyFill="1" applyBorder="1" applyAlignment="1" applyProtection="1">
      <alignment horizontal="center" vertical="center" wrapText="1"/>
    </xf>
    <xf numFmtId="168" fontId="60" fillId="12" borderId="48" xfId="43" applyNumberFormat="1" applyFont="1" applyFill="1" applyBorder="1" applyAlignment="1" applyProtection="1">
      <alignment horizontal="center" vertical="center"/>
    </xf>
    <xf numFmtId="164" fontId="42" fillId="0" borderId="96" xfId="38" applyFont="1" applyBorder="1" applyAlignment="1" applyProtection="1">
      <alignment horizontal="center" vertical="center" wrapText="1"/>
    </xf>
    <xf numFmtId="164" fontId="42" fillId="0" borderId="48" xfId="38" quotePrefix="1" applyFont="1" applyBorder="1" applyAlignment="1" applyProtection="1">
      <alignment horizontal="left" vertical="center" wrapText="1"/>
    </xf>
    <xf numFmtId="164" fontId="42" fillId="0" borderId="48" xfId="38" applyFont="1" applyBorder="1" applyAlignment="1" applyProtection="1">
      <alignment horizontal="left" vertical="center" wrapText="1"/>
    </xf>
    <xf numFmtId="164" fontId="42" fillId="8" borderId="96" xfId="38" applyFont="1" applyFill="1" applyBorder="1" applyAlignment="1" applyProtection="1">
      <alignment horizontal="center" vertical="center" wrapText="1"/>
    </xf>
    <xf numFmtId="164" fontId="42" fillId="8" borderId="52" xfId="38" applyFont="1" applyFill="1" applyBorder="1" applyAlignment="1" applyProtection="1">
      <alignment horizontal="center" vertical="center" wrapText="1"/>
    </xf>
    <xf numFmtId="164" fontId="42" fillId="8" borderId="54" xfId="38" applyFont="1" applyFill="1" applyBorder="1" applyAlignment="1" applyProtection="1">
      <alignment horizontal="center" vertical="center" wrapText="1"/>
    </xf>
    <xf numFmtId="164" fontId="42" fillId="8" borderId="55" xfId="38" applyFont="1" applyFill="1" applyBorder="1" applyAlignment="1" applyProtection="1">
      <alignment horizontal="center" vertical="center" wrapText="1"/>
    </xf>
    <xf numFmtId="164" fontId="42" fillId="0" borderId="52" xfId="38" quotePrefix="1" applyFont="1" applyBorder="1" applyAlignment="1" applyProtection="1">
      <alignment horizontal="left" vertical="center" wrapText="1"/>
    </xf>
    <xf numFmtId="164" fontId="42" fillId="0" borderId="55" xfId="38" quotePrefix="1" applyFont="1" applyBorder="1" applyAlignment="1" applyProtection="1">
      <alignment horizontal="left" vertical="center" wrapText="1"/>
    </xf>
    <xf numFmtId="164" fontId="50" fillId="0" borderId="97" xfId="38" applyFont="1" applyFill="1" applyBorder="1" applyAlignment="1" applyProtection="1">
      <alignment horizontal="left" vertical="center" wrapText="1"/>
    </xf>
    <xf numFmtId="164" fontId="50" fillId="0" borderId="55" xfId="38" applyFont="1" applyFill="1" applyBorder="1" applyAlignment="1" applyProtection="1">
      <alignment horizontal="left" vertical="center" wrapText="1"/>
    </xf>
    <xf numFmtId="164" fontId="49" fillId="7" borderId="30" xfId="1" applyFont="1" applyFill="1" applyBorder="1" applyAlignment="1" applyProtection="1">
      <alignment horizontal="center" vertical="center"/>
    </xf>
    <xf numFmtId="164" fontId="42" fillId="0" borderId="52" xfId="1" quotePrefix="1" applyFont="1" applyBorder="1" applyAlignment="1" applyProtection="1">
      <alignment horizontal="center" vertical="center" wrapText="1"/>
    </xf>
    <xf numFmtId="164" fontId="42" fillId="0" borderId="54" xfId="1" applyFont="1" applyBorder="1" applyAlignment="1" applyProtection="1">
      <alignment horizontal="center" vertical="center" wrapText="1"/>
    </xf>
    <xf numFmtId="164" fontId="42" fillId="0" borderId="55" xfId="1" applyFont="1" applyBorder="1" applyAlignment="1" applyProtection="1">
      <alignment horizontal="center" vertical="center" wrapText="1"/>
    </xf>
    <xf numFmtId="0" fontId="52" fillId="0" borderId="97" xfId="39" applyFont="1" applyBorder="1" applyAlignment="1">
      <alignment horizontal="left" vertical="center" wrapText="1"/>
    </xf>
    <xf numFmtId="0" fontId="52" fillId="0" borderId="54" xfId="39" applyFont="1" applyBorder="1" applyAlignment="1">
      <alignment horizontal="left" vertical="center" wrapText="1"/>
    </xf>
    <xf numFmtId="0" fontId="52" fillId="0" borderId="55" xfId="39" applyFont="1" applyBorder="1" applyAlignment="1">
      <alignment horizontal="left" vertical="center" wrapText="1"/>
    </xf>
    <xf numFmtId="164" fontId="42" fillId="0" borderId="53" xfId="1" quotePrefix="1" applyFont="1" applyBorder="1" applyAlignment="1" applyProtection="1">
      <alignment horizontal="center" vertical="center" wrapText="1"/>
    </xf>
    <xf numFmtId="164" fontId="42" fillId="0" borderId="50" xfId="1" applyFont="1" applyBorder="1" applyAlignment="1" applyProtection="1">
      <alignment horizontal="center" vertical="center" wrapText="1"/>
    </xf>
    <xf numFmtId="164" fontId="42" fillId="0" borderId="51" xfId="1" applyFont="1" applyBorder="1" applyAlignment="1" applyProtection="1">
      <alignment horizontal="center" vertical="center" wrapText="1"/>
    </xf>
    <xf numFmtId="0" fontId="52" fillId="9" borderId="97" xfId="39" applyFont="1" applyFill="1" applyBorder="1" applyAlignment="1">
      <alignment horizontal="left" vertical="center" wrapText="1"/>
    </xf>
    <xf numFmtId="0" fontId="52" fillId="9" borderId="54" xfId="39" applyFont="1" applyFill="1" applyBorder="1" applyAlignment="1">
      <alignment horizontal="left" vertical="center" wrapText="1"/>
    </xf>
    <xf numFmtId="164" fontId="42" fillId="0" borderId="62" xfId="1" quotePrefix="1" applyFont="1" applyBorder="1" applyAlignment="1" applyProtection="1">
      <alignment horizontal="center" vertical="center" wrapText="1"/>
    </xf>
    <xf numFmtId="164" fontId="42" fillId="0" borderId="63" xfId="1" applyFont="1" applyBorder="1" applyAlignment="1" applyProtection="1">
      <alignment horizontal="center" vertical="center" wrapText="1"/>
    </xf>
    <xf numFmtId="164" fontId="47" fillId="0" borderId="54" xfId="47" applyNumberFormat="1" applyFont="1" applyBorder="1" applyAlignment="1" applyProtection="1">
      <alignment horizontal="center" vertical="center" wrapText="1"/>
      <protection locked="0"/>
    </xf>
    <xf numFmtId="172" fontId="42" fillId="0" borderId="96" xfId="46" applyNumberFormat="1" applyFont="1" applyBorder="1" applyAlignment="1" applyProtection="1">
      <alignment horizontal="center" vertical="center" wrapText="1"/>
      <protection locked="0"/>
    </xf>
    <xf numFmtId="164" fontId="42" fillId="0" borderId="48" xfId="47" applyNumberFormat="1" applyFont="1" applyBorder="1" applyAlignment="1" applyProtection="1">
      <alignment horizontal="center" vertical="center" wrapText="1"/>
      <protection locked="0"/>
    </xf>
    <xf numFmtId="0" fontId="42" fillId="0" borderId="48" xfId="13" applyFont="1" applyBorder="1" applyAlignment="1" applyProtection="1">
      <alignment horizontal="center" vertical="center" wrapText="1"/>
      <protection locked="0"/>
    </xf>
    <xf numFmtId="164" fontId="42" fillId="0" borderId="55" xfId="47" applyNumberFormat="1" applyFont="1" applyBorder="1" applyAlignment="1" applyProtection="1">
      <alignment horizontal="left" vertical="center" wrapText="1"/>
      <protection locked="0"/>
    </xf>
    <xf numFmtId="164" fontId="42" fillId="0" borderId="48" xfId="47" quotePrefix="1" applyNumberFormat="1" applyFont="1" applyBorder="1" applyAlignment="1" applyProtection="1">
      <alignment horizontal="left" vertical="center" wrapText="1"/>
      <protection locked="0"/>
    </xf>
    <xf numFmtId="164" fontId="42" fillId="0" borderId="48" xfId="47" applyNumberFormat="1" applyFont="1" applyBorder="1" applyAlignment="1" applyProtection="1">
      <alignment horizontal="left" vertical="center" wrapText="1"/>
      <protection locked="0"/>
    </xf>
    <xf numFmtId="164" fontId="47" fillId="0" borderId="48" xfId="47" applyNumberFormat="1" applyFont="1" applyBorder="1" applyAlignment="1" applyProtection="1">
      <alignment horizontal="center" vertical="center" wrapText="1"/>
      <protection locked="0"/>
    </xf>
    <xf numFmtId="0" fontId="52" fillId="0" borderId="52" xfId="6" quotePrefix="1" applyNumberFormat="1" applyFont="1" applyFill="1" applyBorder="1" applyAlignment="1" applyProtection="1">
      <alignment horizontal="left" vertical="center" wrapText="1"/>
      <protection locked="0"/>
    </xf>
    <xf numFmtId="0" fontId="52" fillId="0" borderId="55" xfId="6" quotePrefix="1" applyNumberFormat="1" applyFont="1" applyFill="1" applyBorder="1" applyAlignment="1" applyProtection="1">
      <alignment horizontal="left" vertical="center" wrapText="1"/>
      <protection locked="0"/>
    </xf>
    <xf numFmtId="0" fontId="54" fillId="0" borderId="48" xfId="13" applyFont="1" applyBorder="1" applyAlignment="1" applyProtection="1">
      <alignment horizontal="center" vertical="center" wrapText="1"/>
      <protection locked="0"/>
    </xf>
    <xf numFmtId="164" fontId="47" fillId="11" borderId="48" xfId="47" applyNumberFormat="1" applyFont="1" applyFill="1" applyBorder="1" applyAlignment="1" applyProtection="1">
      <alignment horizontal="center" vertical="center" wrapText="1"/>
    </xf>
    <xf numFmtId="164" fontId="42" fillId="0" borderId="97" xfId="46" applyNumberFormat="1" applyFont="1" applyBorder="1" applyAlignment="1" applyProtection="1">
      <alignment horizontal="center" vertical="center" wrapText="1"/>
      <protection locked="0"/>
    </xf>
    <xf numFmtId="164" fontId="48" fillId="10" borderId="48" xfId="47" applyNumberFormat="1" applyFont="1" applyFill="1" applyBorder="1" applyAlignment="1" applyProtection="1">
      <alignment horizontal="center" vertical="center" wrapText="1"/>
    </xf>
    <xf numFmtId="164" fontId="49" fillId="11" borderId="48" xfId="46" applyNumberFormat="1" applyFont="1" applyFill="1" applyBorder="1" applyAlignment="1" applyProtection="1">
      <alignment horizontal="center" vertical="center"/>
    </xf>
    <xf numFmtId="164" fontId="47" fillId="8" borderId="84" xfId="47" applyNumberFormat="1" applyFont="1" applyFill="1" applyBorder="1" applyAlignment="1" applyProtection="1">
      <alignment horizontal="left" vertical="center" wrapText="1"/>
    </xf>
    <xf numFmtId="164" fontId="47" fillId="8" borderId="85" xfId="47" applyNumberFormat="1" applyFont="1" applyFill="1" applyBorder="1" applyAlignment="1" applyProtection="1">
      <alignment horizontal="left" vertical="center" wrapText="1"/>
    </xf>
    <xf numFmtId="164" fontId="56" fillId="10" borderId="48" xfId="47" applyNumberFormat="1" applyFont="1" applyFill="1" applyBorder="1" applyAlignment="1" applyProtection="1">
      <alignment horizontal="center" vertical="center" wrapText="1"/>
    </xf>
    <xf numFmtId="164" fontId="48" fillId="10" borderId="55" xfId="47" applyNumberFormat="1" applyFont="1" applyFill="1" applyBorder="1" applyAlignment="1" applyProtection="1">
      <alignment horizontal="center" vertical="center" wrapText="1"/>
    </xf>
    <xf numFmtId="164" fontId="47" fillId="8" borderId="73" xfId="47" applyNumberFormat="1" applyFont="1" applyFill="1" applyBorder="1" applyAlignment="1" applyProtection="1">
      <alignment horizontal="left" vertical="center"/>
    </xf>
    <xf numFmtId="164" fontId="56" fillId="10" borderId="48" xfId="46" applyNumberFormat="1" applyFont="1" applyFill="1" applyBorder="1" applyAlignment="1" applyProtection="1">
      <alignment horizontal="center" vertical="center"/>
    </xf>
    <xf numFmtId="164" fontId="58" fillId="11" borderId="48" xfId="46" applyNumberFormat="1" applyFont="1" applyFill="1" applyBorder="1" applyAlignment="1" applyProtection="1">
      <alignment horizontal="center" vertical="center" wrapText="1"/>
    </xf>
    <xf numFmtId="164" fontId="58" fillId="11" borderId="48" xfId="46" applyNumberFormat="1" applyFont="1" applyFill="1" applyBorder="1" applyAlignment="1" applyProtection="1">
      <alignment horizontal="center" vertical="top" wrapText="1"/>
    </xf>
    <xf numFmtId="164" fontId="56" fillId="10" borderId="48" xfId="47" applyNumberFormat="1" applyFont="1" applyFill="1" applyBorder="1" applyAlignment="1" applyProtection="1">
      <alignment horizontal="center" vertical="center"/>
    </xf>
    <xf numFmtId="164" fontId="54" fillId="0" borderId="98" xfId="6" applyFont="1" applyBorder="1" applyAlignment="1" applyProtection="1">
      <alignment horizontal="left" vertical="center" wrapText="1"/>
    </xf>
    <xf numFmtId="164" fontId="54" fillId="0" borderId="63" xfId="6" applyFont="1" applyBorder="1" applyAlignment="1" applyProtection="1">
      <alignment horizontal="left" vertical="center" wrapText="1"/>
    </xf>
    <xf numFmtId="164" fontId="42" fillId="0" borderId="47" xfId="6" quotePrefix="1" applyFont="1" applyBorder="1" applyAlignment="1" applyProtection="1">
      <alignment horizontal="left" vertical="center" wrapText="1"/>
    </xf>
    <xf numFmtId="164" fontId="42" fillId="0" borderId="46" xfId="6" applyFont="1" applyBorder="1" applyAlignment="1" applyProtection="1">
      <alignment horizontal="left" vertical="center" wrapText="1"/>
    </xf>
    <xf numFmtId="164" fontId="42" fillId="0" borderId="52" xfId="1" quotePrefix="1" applyFont="1" applyFill="1" applyBorder="1" applyAlignment="1" applyProtection="1">
      <alignment horizontal="center" vertical="center" wrapText="1"/>
    </xf>
    <xf numFmtId="164" fontId="42" fillId="0" borderId="54" xfId="1" applyFont="1" applyFill="1" applyBorder="1" applyAlignment="1" applyProtection="1">
      <alignment horizontal="center" vertical="center" wrapText="1"/>
    </xf>
    <xf numFmtId="164" fontId="42" fillId="0" borderId="55" xfId="1" applyFont="1" applyFill="1" applyBorder="1" applyAlignment="1" applyProtection="1">
      <alignment horizontal="center" vertical="center" wrapText="1"/>
    </xf>
    <xf numFmtId="164" fontId="48" fillId="5" borderId="48" xfId="6" applyFont="1" applyFill="1" applyBorder="1" applyAlignment="1" applyProtection="1">
      <alignment horizontal="center" vertical="center" wrapText="1"/>
    </xf>
    <xf numFmtId="164" fontId="47" fillId="4" borderId="67" xfId="6" applyFont="1" applyFill="1" applyBorder="1" applyAlignment="1" applyProtection="1">
      <alignment horizontal="left" vertical="center" wrapText="1"/>
    </xf>
    <xf numFmtId="164" fontId="47" fillId="4" borderId="68" xfId="6" applyFont="1" applyFill="1" applyBorder="1" applyAlignment="1" applyProtection="1">
      <alignment horizontal="left" vertical="center" wrapText="1"/>
    </xf>
    <xf numFmtId="164" fontId="47" fillId="4" borderId="69" xfId="6" applyFont="1" applyFill="1" applyBorder="1" applyAlignment="1" applyProtection="1">
      <alignment horizontal="left" vertical="center" wrapText="1"/>
    </xf>
    <xf numFmtId="164" fontId="47" fillId="4" borderId="70" xfId="6" applyFont="1" applyFill="1" applyBorder="1" applyAlignment="1" applyProtection="1">
      <alignment horizontal="left" vertical="center" wrapText="1"/>
    </xf>
    <xf numFmtId="164" fontId="47" fillId="4" borderId="71" xfId="6" applyFont="1" applyFill="1" applyBorder="1" applyAlignment="1" applyProtection="1">
      <alignment horizontal="left" vertical="center" wrapText="1"/>
    </xf>
    <xf numFmtId="164" fontId="47" fillId="4" borderId="72" xfId="6" applyFont="1" applyFill="1" applyBorder="1" applyAlignment="1" applyProtection="1">
      <alignment horizontal="left" vertical="center" wrapText="1"/>
    </xf>
    <xf numFmtId="164" fontId="47" fillId="4" borderId="64" xfId="6" applyFont="1" applyFill="1" applyBorder="1" applyAlignment="1" applyProtection="1">
      <alignment horizontal="left" vertical="center"/>
    </xf>
    <xf numFmtId="164" fontId="47" fillId="4" borderId="65" xfId="6" applyFont="1" applyFill="1" applyBorder="1" applyAlignment="1" applyProtection="1">
      <alignment horizontal="left" vertical="center"/>
    </xf>
    <xf numFmtId="164" fontId="47" fillId="4" borderId="66" xfId="6" applyFont="1" applyFill="1" applyBorder="1" applyAlignment="1" applyProtection="1">
      <alignment horizontal="left" vertical="center"/>
    </xf>
    <xf numFmtId="164" fontId="43" fillId="5" borderId="48" xfId="1" applyFont="1" applyFill="1" applyBorder="1" applyAlignment="1" applyProtection="1">
      <alignment horizontal="center" vertical="center"/>
    </xf>
    <xf numFmtId="164" fontId="37" fillId="6" borderId="48" xfId="1" applyFont="1" applyFill="1" applyBorder="1" applyAlignment="1" applyProtection="1">
      <alignment horizontal="center" vertical="center" wrapText="1"/>
    </xf>
    <xf numFmtId="164" fontId="37" fillId="6" borderId="48" xfId="1" applyFont="1" applyFill="1" applyBorder="1" applyAlignment="1" applyProtection="1">
      <alignment horizontal="center" vertical="top" wrapText="1"/>
    </xf>
    <xf numFmtId="164" fontId="43" fillId="5" borderId="48" xfId="6" applyFont="1" applyFill="1" applyBorder="1" applyAlignment="1" applyProtection="1">
      <alignment horizontal="center" vertical="center"/>
    </xf>
    <xf numFmtId="164" fontId="42" fillId="0" borderId="48" xfId="38" applyFont="1" applyBorder="1" applyAlignment="1" applyProtection="1">
      <alignment horizontal="center" vertical="center" wrapText="1"/>
    </xf>
    <xf numFmtId="164" fontId="47" fillId="11" borderId="48" xfId="38" applyFont="1" applyFill="1" applyBorder="1" applyAlignment="1" applyProtection="1">
      <alignment horizontal="center" vertical="center" wrapText="1"/>
    </xf>
    <xf numFmtId="164" fontId="42" fillId="0" borderId="48" xfId="38" quotePrefix="1" applyFont="1" applyBorder="1" applyAlignment="1" applyProtection="1">
      <alignment horizontal="center" vertical="center" wrapText="1"/>
    </xf>
    <xf numFmtId="164" fontId="42" fillId="0" borderId="52" xfId="38" quotePrefix="1" applyFont="1" applyFill="1" applyBorder="1" applyAlignment="1" applyProtection="1">
      <alignment horizontal="left" vertical="center" wrapText="1"/>
    </xf>
    <xf numFmtId="164" fontId="42" fillId="0" borderId="54" xfId="38" applyFont="1" applyFill="1" applyBorder="1" applyAlignment="1" applyProtection="1">
      <alignment horizontal="left" vertical="center" wrapText="1"/>
    </xf>
    <xf numFmtId="164" fontId="42" fillId="0" borderId="55" xfId="38" applyFont="1" applyFill="1" applyBorder="1" applyAlignment="1" applyProtection="1">
      <alignment horizontal="left" vertical="center" wrapText="1"/>
    </xf>
    <xf numFmtId="164" fontId="48" fillId="10" borderId="48" xfId="38" applyFont="1" applyFill="1" applyBorder="1" applyAlignment="1" applyProtection="1">
      <alignment horizontal="center" vertical="center" wrapText="1"/>
    </xf>
    <xf numFmtId="164" fontId="49" fillId="11" borderId="48" xfId="41" applyFont="1" applyFill="1" applyBorder="1" applyAlignment="1" applyProtection="1">
      <alignment horizontal="center" vertical="center"/>
    </xf>
    <xf numFmtId="164" fontId="47" fillId="8" borderId="74" xfId="38" applyFont="1" applyFill="1" applyBorder="1" applyAlignment="1" applyProtection="1">
      <alignment horizontal="left" vertical="center" wrapText="1"/>
    </xf>
    <xf numFmtId="164" fontId="47" fillId="8" borderId="75" xfId="38" applyFont="1" applyFill="1" applyBorder="1" applyAlignment="1" applyProtection="1">
      <alignment horizontal="left" vertical="center" wrapText="1"/>
    </xf>
    <xf numFmtId="164" fontId="43" fillId="10" borderId="48" xfId="38" applyFont="1" applyFill="1" applyBorder="1" applyAlignment="1" applyProtection="1">
      <alignment horizontal="center" vertical="center" wrapText="1"/>
    </xf>
    <xf numFmtId="164" fontId="48" fillId="10" borderId="55" xfId="38" applyFont="1" applyFill="1" applyBorder="1" applyAlignment="1" applyProtection="1">
      <alignment horizontal="center" vertical="center" wrapText="1"/>
    </xf>
    <xf numFmtId="164" fontId="43" fillId="10" borderId="48" xfId="41" applyFont="1" applyFill="1" applyBorder="1" applyAlignment="1" applyProtection="1">
      <alignment horizontal="center" vertical="center"/>
    </xf>
    <xf numFmtId="164" fontId="37" fillId="11" borderId="48" xfId="41" applyFont="1" applyFill="1" applyBorder="1" applyAlignment="1" applyProtection="1">
      <alignment horizontal="center" vertical="center" wrapText="1"/>
    </xf>
    <xf numFmtId="164" fontId="37" fillId="11" borderId="48" xfId="41" applyFont="1" applyFill="1" applyBorder="1" applyAlignment="1" applyProtection="1">
      <alignment horizontal="center" vertical="top" wrapText="1"/>
    </xf>
    <xf numFmtId="164" fontId="43" fillId="10" borderId="48" xfId="38" applyFont="1" applyFill="1" applyBorder="1" applyAlignment="1" applyProtection="1">
      <alignment horizontal="center" vertical="center"/>
    </xf>
    <xf numFmtId="164" fontId="42" fillId="0" borderId="96" xfId="38" applyFont="1" applyBorder="1" applyAlignment="1" applyProtection="1">
      <alignment horizontal="left" vertical="center" wrapText="1"/>
    </xf>
    <xf numFmtId="164" fontId="42" fillId="0" borderId="52" xfId="38" applyFont="1" applyBorder="1" applyAlignment="1" applyProtection="1">
      <alignment horizontal="center" vertical="center" wrapText="1"/>
    </xf>
    <xf numFmtId="164" fontId="42" fillId="8" borderId="48" xfId="38" quotePrefix="1" applyFont="1" applyFill="1" applyBorder="1" applyAlignment="1" applyProtection="1">
      <alignment horizontal="center" vertical="center" wrapText="1"/>
    </xf>
    <xf numFmtId="164" fontId="42" fillId="8" borderId="48" xfId="38" applyFont="1" applyFill="1" applyBorder="1" applyAlignment="1" applyProtection="1">
      <alignment horizontal="center" vertical="center" wrapText="1"/>
    </xf>
    <xf numFmtId="164" fontId="42" fillId="8" borderId="52" xfId="38" quotePrefix="1" applyFont="1" applyFill="1" applyBorder="1" applyAlignment="1" applyProtection="1">
      <alignment horizontal="left" vertical="center" wrapText="1"/>
    </xf>
    <xf numFmtId="164" fontId="42" fillId="8" borderId="55" xfId="38" quotePrefix="1" applyFont="1" applyFill="1" applyBorder="1" applyAlignment="1" applyProtection="1">
      <alignment horizontal="left" vertical="center" wrapText="1"/>
    </xf>
    <xf numFmtId="164" fontId="42" fillId="8" borderId="48" xfId="38" applyFont="1" applyFill="1" applyBorder="1" applyAlignment="1" applyProtection="1">
      <alignment horizontal="left" vertical="center" wrapText="1"/>
    </xf>
    <xf numFmtId="164" fontId="47" fillId="12" borderId="48" xfId="38" applyFont="1" applyFill="1" applyBorder="1" applyAlignment="1" applyProtection="1">
      <alignment horizontal="center" vertical="center" wrapText="1"/>
    </xf>
    <xf numFmtId="164" fontId="47" fillId="8" borderId="80" xfId="38" applyFont="1" applyFill="1" applyBorder="1" applyAlignment="1" applyProtection="1">
      <alignment horizontal="left" vertical="center" wrapText="1"/>
    </xf>
    <xf numFmtId="164" fontId="47" fillId="8" borderId="81" xfId="38" applyFont="1" applyFill="1" applyBorder="1" applyAlignment="1" applyProtection="1">
      <alignment horizontal="left" vertical="center" wrapText="1"/>
    </xf>
    <xf numFmtId="164" fontId="56" fillId="10" borderId="48" xfId="38" applyFont="1" applyFill="1" applyBorder="1" applyAlignment="1" applyProtection="1">
      <alignment horizontal="center" vertical="center" wrapText="1"/>
    </xf>
    <xf numFmtId="164" fontId="49" fillId="12" borderId="48" xfId="43" applyFont="1" applyFill="1" applyBorder="1" applyAlignment="1" applyProtection="1">
      <alignment horizontal="center" vertical="center"/>
    </xf>
    <xf numFmtId="164" fontId="56" fillId="10" borderId="48" xfId="38" applyFont="1" applyFill="1" applyBorder="1" applyAlignment="1" applyProtection="1">
      <alignment horizontal="center" vertical="center"/>
    </xf>
    <xf numFmtId="0" fontId="52" fillId="0" borderId="49" xfId="19" quotePrefix="1" applyFont="1" applyBorder="1" applyAlignment="1">
      <alignment horizontal="center" vertical="center" wrapText="1"/>
    </xf>
    <xf numFmtId="0" fontId="52" fillId="0" borderId="50" xfId="19" quotePrefix="1" applyFont="1" applyBorder="1" applyAlignment="1">
      <alignment horizontal="center" vertical="center" wrapText="1"/>
    </xf>
    <xf numFmtId="0" fontId="52" fillId="0" borderId="51" xfId="19" quotePrefix="1" applyFont="1" applyBorder="1" applyAlignment="1">
      <alignment horizontal="center" vertical="center" wrapText="1"/>
    </xf>
    <xf numFmtId="0" fontId="52" fillId="0" borderId="96" xfId="19" applyFont="1" applyBorder="1" applyAlignment="1">
      <alignment horizontal="left" vertical="center" wrapText="1"/>
    </xf>
    <xf numFmtId="0" fontId="52" fillId="0" borderId="52" xfId="19" quotePrefix="1" applyFont="1" applyBorder="1" applyAlignment="1">
      <alignment horizontal="center" vertical="center" wrapText="1"/>
    </xf>
    <xf numFmtId="0" fontId="52" fillId="0" borderId="55" xfId="19" quotePrefix="1" applyFont="1" applyBorder="1" applyAlignment="1">
      <alignment horizontal="center" vertical="center" wrapText="1"/>
    </xf>
    <xf numFmtId="0" fontId="67" fillId="16" borderId="60" xfId="56" applyFont="1" applyFill="1" applyBorder="1" applyAlignment="1">
      <alignment horizontal="center" vertical="center" wrapText="1"/>
    </xf>
    <xf numFmtId="0" fontId="67" fillId="16" borderId="99" xfId="56" applyFont="1" applyFill="1" applyBorder="1" applyAlignment="1">
      <alignment horizontal="center" vertical="center" wrapText="1"/>
    </xf>
  </cellXfs>
  <cellStyles count="59">
    <cellStyle name="Excel Built-in Hyperlink" xfId="2" xr:uid="{00000000-0005-0000-0000-000000000000}"/>
    <cellStyle name="Excel Built-in Normal" xfId="1" xr:uid="{00000000-0005-0000-0000-000001000000}"/>
    <cellStyle name="Excel Built-in Normal 2" xfId="11" xr:uid="{00000000-0005-0000-0000-000002000000}"/>
    <cellStyle name="Excel Built-in Normal 2 2" xfId="43" xr:uid="{00000000-0005-0000-0000-000003000000}"/>
    <cellStyle name="Excel Built-in Normal 3" xfId="12" xr:uid="{00000000-0005-0000-0000-000004000000}"/>
    <cellStyle name="Excel Built-in Normal 3 2" xfId="32" xr:uid="{00000000-0005-0000-0000-000005000000}"/>
    <cellStyle name="Excel Built-in Normal 4" xfId="23" xr:uid="{00000000-0005-0000-0000-000006000000}"/>
    <cellStyle name="Excel Built-in Normal 5" xfId="27" xr:uid="{00000000-0005-0000-0000-000007000000}"/>
    <cellStyle name="Excel Built-in Normal 6" xfId="29" xr:uid="{00000000-0005-0000-0000-000008000000}"/>
    <cellStyle name="Excel Built-in Normal 7" xfId="41" xr:uid="{00000000-0005-0000-0000-000009000000}"/>
    <cellStyle name="Excel Built-in Normal 7 2" xfId="46" xr:uid="{00000000-0005-0000-0000-00000A000000}"/>
    <cellStyle name="Heading" xfId="3" xr:uid="{00000000-0005-0000-0000-00000B000000}"/>
    <cellStyle name="Heading 3" xfId="15" xr:uid="{00000000-0005-0000-0000-00000C000000}"/>
    <cellStyle name="Heading 4" xfId="49" xr:uid="{00000000-0005-0000-0000-00000D000000}"/>
    <cellStyle name="Heading1" xfId="4" xr:uid="{00000000-0005-0000-0000-00000E000000}"/>
    <cellStyle name="Hipervínculo" xfId="35" builtinId="8"/>
    <cellStyle name="Millares 2" xfId="5" xr:uid="{00000000-0005-0000-0000-000010000000}"/>
    <cellStyle name="Millares 3" xfId="57" xr:uid="{00000000-0005-0000-0000-000011000000}"/>
    <cellStyle name="Millares 4" xfId="58" xr:uid="{00000000-0005-0000-0000-000012000000}"/>
    <cellStyle name="Moneda" xfId="34" builtinId="4"/>
    <cellStyle name="Normal" xfId="0" builtinId="0"/>
    <cellStyle name="Normal 2" xfId="6" xr:uid="{00000000-0005-0000-0000-000015000000}"/>
    <cellStyle name="Normal 2 2" xfId="14" xr:uid="{00000000-0005-0000-0000-000016000000}"/>
    <cellStyle name="Normal 2 2 2" xfId="7" xr:uid="{00000000-0005-0000-0000-000017000000}"/>
    <cellStyle name="Normal 2 2 3" xfId="38" xr:uid="{00000000-0005-0000-0000-000018000000}"/>
    <cellStyle name="Normal 2 3" xfId="19" xr:uid="{00000000-0005-0000-0000-000019000000}"/>
    <cellStyle name="Normal 2 4" xfId="24" xr:uid="{00000000-0005-0000-0000-00001A000000}"/>
    <cellStyle name="Normal 2 5" xfId="28" xr:uid="{00000000-0005-0000-0000-00001B000000}"/>
    <cellStyle name="Normal 2 5 3" xfId="33" xr:uid="{00000000-0005-0000-0000-00001C000000}"/>
    <cellStyle name="Normal 2 6" xfId="30" xr:uid="{00000000-0005-0000-0000-00001D000000}"/>
    <cellStyle name="Normal 2 7" xfId="47" xr:uid="{00000000-0005-0000-0000-00001E000000}"/>
    <cellStyle name="Normal 2 8" xfId="56" xr:uid="{00000000-0005-0000-0000-00001F000000}"/>
    <cellStyle name="Normal 3" xfId="13" xr:uid="{00000000-0005-0000-0000-000020000000}"/>
    <cellStyle name="Normal 4" xfId="18" xr:uid="{00000000-0005-0000-0000-000021000000}"/>
    <cellStyle name="Normal 5" xfId="25" xr:uid="{00000000-0005-0000-0000-000022000000}"/>
    <cellStyle name="Normal 6" xfId="31" xr:uid="{00000000-0005-0000-0000-000023000000}"/>
    <cellStyle name="Normal 6 2" xfId="39" xr:uid="{00000000-0005-0000-0000-000024000000}"/>
    <cellStyle name="Normal 7" xfId="8" xr:uid="{00000000-0005-0000-0000-000025000000}"/>
    <cellStyle name="Normal 7 2" xfId="20" xr:uid="{00000000-0005-0000-0000-000026000000}"/>
    <cellStyle name="Porcentaje" xfId="52" builtinId="5"/>
    <cellStyle name="Porcentaje 2" xfId="40" xr:uid="{00000000-0005-0000-0000-000027000000}"/>
    <cellStyle name="Porcentaje 3" xfId="51" xr:uid="{00000000-0005-0000-0000-000028000000}"/>
    <cellStyle name="Porcentaje 4" xfId="53" xr:uid="{00000000-0005-0000-0000-000029000000}"/>
    <cellStyle name="Porcentaje 5" xfId="54" xr:uid="{00000000-0005-0000-0000-00002A000000}"/>
    <cellStyle name="Porcentual 2" xfId="21" xr:uid="{00000000-0005-0000-0000-00002C000000}"/>
    <cellStyle name="Porcentual 2 2" xfId="22" xr:uid="{00000000-0005-0000-0000-00002D000000}"/>
    <cellStyle name="Porcentual 2 3" xfId="26" xr:uid="{00000000-0005-0000-0000-00002E000000}"/>
    <cellStyle name="Porcentual 2 4" xfId="36" xr:uid="{00000000-0005-0000-0000-00002F000000}"/>
    <cellStyle name="Porcentual 2 5" xfId="44" xr:uid="{00000000-0005-0000-0000-000030000000}"/>
    <cellStyle name="Porcentual 2 6" xfId="45" xr:uid="{00000000-0005-0000-0000-000031000000}"/>
    <cellStyle name="Porcentual 2 7" xfId="55" xr:uid="{00000000-0005-0000-0000-000032000000}"/>
    <cellStyle name="Porcentual 3" xfId="37" xr:uid="{00000000-0005-0000-0000-000033000000}"/>
    <cellStyle name="Porcentual 4" xfId="42" xr:uid="{00000000-0005-0000-0000-000034000000}"/>
    <cellStyle name="Porcentual 4 2" xfId="48" xr:uid="{00000000-0005-0000-0000-000035000000}"/>
    <cellStyle name="Result" xfId="9" xr:uid="{00000000-0005-0000-0000-000036000000}"/>
    <cellStyle name="Result 4" xfId="16" xr:uid="{00000000-0005-0000-0000-000037000000}"/>
    <cellStyle name="Result 5" xfId="50" xr:uid="{00000000-0005-0000-0000-000038000000}"/>
    <cellStyle name="Result2" xfId="10" xr:uid="{00000000-0005-0000-0000-000039000000}"/>
    <cellStyle name="Resultado2" xfId="17" xr:uid="{00000000-0005-0000-0000-00003A000000}"/>
  </cellStyles>
  <dxfs count="0"/>
  <tableStyles count="0" defaultTableStyle="TableStyleMedium9" defaultPivotStyle="PivotStyleLight16"/>
  <colors>
    <mruColors>
      <color rgb="FF385723"/>
      <color rgb="FFFFF3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19.xml.rels><?xml version="1.0" encoding="UTF-8" standalone="yes"?>
<Relationships xmlns="http://schemas.openxmlformats.org/package/2006/relationships"><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Agropecuaria!A1"/><Relationship Id="rId13" Type="http://schemas.openxmlformats.org/officeDocument/2006/relationships/hyperlink" Target="#'Direcci&#243;n Ejecutiva'!A1"/><Relationship Id="rId3" Type="http://schemas.openxmlformats.org/officeDocument/2006/relationships/hyperlink" Target="#'Planificaci&#243;n y Desarrollo'!A1"/><Relationship Id="rId7" Type="http://schemas.openxmlformats.org/officeDocument/2006/relationships/hyperlink" Target="#DAF!A1"/><Relationship Id="rId12" Type="http://schemas.openxmlformats.org/officeDocument/2006/relationships/hyperlink" Target="#RRHH!A1"/><Relationship Id="rId2" Type="http://schemas.openxmlformats.org/officeDocument/2006/relationships/hyperlink" Target="#NSSS!A1"/><Relationship Id="rId16" Type="http://schemas.openxmlformats.org/officeDocument/2006/relationships/hyperlink" Target="#Presupuesto!A1"/><Relationship Id="rId1" Type="http://schemas.openxmlformats.org/officeDocument/2006/relationships/hyperlink" Target="#Comunicaciones!A1"/><Relationship Id="rId6" Type="http://schemas.openxmlformats.org/officeDocument/2006/relationships/hyperlink" Target="#Jur&#237;dica!A1"/><Relationship Id="rId11" Type="http://schemas.openxmlformats.org/officeDocument/2006/relationships/hyperlink" Target="#Programas!A1"/><Relationship Id="rId5" Type="http://schemas.openxmlformats.org/officeDocument/2006/relationships/hyperlink" Target="#TIC!A1"/><Relationship Id="rId15" Type="http://schemas.openxmlformats.org/officeDocument/2006/relationships/hyperlink" Target="#'Subdirecci&#243;n Ejecutiva'!A1"/><Relationship Id="rId10" Type="http://schemas.openxmlformats.org/officeDocument/2006/relationships/hyperlink" Target="#Comercializaci&#243;n!A1"/><Relationship Id="rId4" Type="http://schemas.openxmlformats.org/officeDocument/2006/relationships/hyperlink" Target="#'Seguridad Militar'!A1"/><Relationship Id="rId9" Type="http://schemas.openxmlformats.org/officeDocument/2006/relationships/hyperlink" Target="#Log&#237;stica!A1"/><Relationship Id="rId14" Type="http://schemas.openxmlformats.org/officeDocument/2006/relationships/hyperlink" Target="#OAI!A1"/></Relationships>
</file>

<file path=xl/drawings/_rels/drawing4.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ido!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oneCellAnchor>
    <xdr:from>
      <xdr:col>6</xdr:col>
      <xdr:colOff>646206</xdr:colOff>
      <xdr:row>0</xdr:row>
      <xdr:rowOff>0</xdr:rowOff>
    </xdr:from>
    <xdr:ext cx="2203886" cy="11795028"/>
    <xdr:sp macro="" textlink="">
      <xdr:nvSpPr>
        <xdr:cNvPr id="2" name="Rectángulo 1">
          <a:extLst>
            <a:ext uri="{FF2B5EF4-FFF2-40B4-BE49-F238E27FC236}">
              <a16:creationId xmlns:a16="http://schemas.microsoft.com/office/drawing/2014/main" id="{00000000-0008-0000-0000-000002000000}"/>
            </a:ext>
          </a:extLst>
        </xdr:cNvPr>
        <xdr:cNvSpPr/>
      </xdr:nvSpPr>
      <xdr:spPr>
        <a:xfrm>
          <a:off x="5561106" y="0"/>
          <a:ext cx="2203886" cy="1179502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99CC00"/>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0</xdr:col>
      <xdr:colOff>26974</xdr:colOff>
      <xdr:row>30</xdr:row>
      <xdr:rowOff>0</xdr:rowOff>
    </xdr:from>
    <xdr:ext cx="6757598" cy="891357"/>
    <xdr:sp macro="" textlink="">
      <xdr:nvSpPr>
        <xdr:cNvPr id="3" name="Rectángulo 2">
          <a:extLst>
            <a:ext uri="{FF2B5EF4-FFF2-40B4-BE49-F238E27FC236}">
              <a16:creationId xmlns:a16="http://schemas.microsoft.com/office/drawing/2014/main" id="{00000000-0008-0000-0000-000003000000}"/>
            </a:ext>
          </a:extLst>
        </xdr:cNvPr>
        <xdr:cNvSpPr/>
      </xdr:nvSpPr>
      <xdr:spPr>
        <a:xfrm>
          <a:off x="26974" y="5715000"/>
          <a:ext cx="6757598" cy="891357"/>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4472C4"/>
        </a:solidFill>
        <a:ln w="12618" cap="flat">
          <a:solidFill>
            <a:srgbClr val="325490"/>
          </a:solidFill>
          <a:prstDash val="solid"/>
          <a:miter/>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en-US" sz="1200" b="0" i="0" u="none" strike="noStrike" kern="1200" cap="none" spc="0" baseline="0">
            <a:solidFill>
              <a:srgbClr val="000000"/>
            </a:solidFill>
            <a:uFillTx/>
            <a:latin typeface="Calibri"/>
          </a:endParaRPr>
        </a:p>
      </xdr:txBody>
    </xdr:sp>
    <xdr:clientData/>
  </xdr:oneCellAnchor>
  <xdr:oneCellAnchor>
    <xdr:from>
      <xdr:col>7</xdr:col>
      <xdr:colOff>236555</xdr:colOff>
      <xdr:row>7</xdr:row>
      <xdr:rowOff>35661</xdr:rowOff>
    </xdr:from>
    <xdr:ext cx="1500804" cy="575980"/>
    <xdr:sp macro="" textlink="">
      <xdr:nvSpPr>
        <xdr:cNvPr id="4" name="CuadroTexto 3">
          <a:extLst>
            <a:ext uri="{FF2B5EF4-FFF2-40B4-BE49-F238E27FC236}">
              <a16:creationId xmlns:a16="http://schemas.microsoft.com/office/drawing/2014/main" id="{00000000-0008-0000-0000-000004000000}"/>
            </a:ext>
          </a:extLst>
        </xdr:cNvPr>
        <xdr:cNvSpPr/>
      </xdr:nvSpPr>
      <xdr:spPr>
        <a:xfrm>
          <a:off x="5970605" y="1369161"/>
          <a:ext cx="1500804" cy="575980"/>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0" compatLnSpc="0">
          <a:noAutofit/>
        </a:bodyPr>
        <a:lstStyle/>
        <a:p>
          <a:pPr marL="0" marR="0" lvl="0" indent="0"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4400" b="0" i="0" u="none" strike="noStrike" kern="1200" cap="none" spc="0" baseline="0">
              <a:solidFill>
                <a:srgbClr val="000000"/>
              </a:solidFill>
              <a:uFillTx/>
              <a:latin typeface="Times New Roman" pitchFamily="16"/>
              <a:cs typeface="Times New Roman" pitchFamily="16"/>
            </a:rPr>
            <a:t>2022</a:t>
          </a:r>
        </a:p>
      </xdr:txBody>
    </xdr:sp>
    <xdr:clientData/>
  </xdr:oneCellAnchor>
  <xdr:oneCellAnchor>
    <xdr:from>
      <xdr:col>2</xdr:col>
      <xdr:colOff>27340</xdr:colOff>
      <xdr:row>0</xdr:row>
      <xdr:rowOff>137582</xdr:rowOff>
    </xdr:from>
    <xdr:ext cx="2467782" cy="1862666"/>
    <xdr:pic>
      <xdr:nvPicPr>
        <xdr:cNvPr id="5" name="Picture 2">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lum/>
          <a:alphaModFix/>
        </a:blip>
        <a:srcRect t="10523" b="15543"/>
        <a:stretch/>
      </xdr:blipFill>
      <xdr:spPr>
        <a:xfrm>
          <a:off x="1657173" y="137582"/>
          <a:ext cx="2467782" cy="1862666"/>
        </a:xfrm>
        <a:prstGeom prst="rect">
          <a:avLst/>
        </a:prstGeom>
        <a:noFill/>
        <a:ln cap="flat">
          <a:noFill/>
        </a:ln>
      </xdr:spPr>
    </xdr:pic>
    <xdr:clientData/>
  </xdr:oneCellAnchor>
  <xdr:oneCellAnchor>
    <xdr:from>
      <xdr:col>0</xdr:col>
      <xdr:colOff>103692</xdr:colOff>
      <xdr:row>30</xdr:row>
      <xdr:rowOff>150144</xdr:rowOff>
    </xdr:from>
    <xdr:ext cx="6557436" cy="567019"/>
    <xdr:sp macro="" textlink="">
      <xdr:nvSpPr>
        <xdr:cNvPr id="6" name="CuadroTexto 5">
          <a:extLst>
            <a:ext uri="{FF2B5EF4-FFF2-40B4-BE49-F238E27FC236}">
              <a16:creationId xmlns:a16="http://schemas.microsoft.com/office/drawing/2014/main" id="{00000000-0008-0000-0000-000006000000}"/>
            </a:ext>
          </a:extLst>
        </xdr:cNvPr>
        <xdr:cNvSpPr/>
      </xdr:nvSpPr>
      <xdr:spPr>
        <a:xfrm>
          <a:off x="103692" y="5865144"/>
          <a:ext cx="6557436" cy="567019"/>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noFill/>
        <a:ln cap="flat">
          <a:noFill/>
          <a:prstDash val="solid"/>
        </a:ln>
      </xdr:spPr>
      <xdr:txBody>
        <a:bodyPr vert="horz" wrap="square" lIns="89976" tIns="44988" rIns="89976" bIns="44988" anchor="t" anchorCtr="1" compatLnSpc="0">
          <a:noAutofit/>
        </a:bodyPr>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en-US" sz="3200" b="0" i="0" u="none" strike="noStrike" kern="1200" cap="none" spc="0" baseline="0">
              <a:solidFill>
                <a:srgbClr val="000000"/>
              </a:solidFill>
              <a:uFillTx/>
              <a:latin typeface="Times New Roman" pitchFamily="16"/>
              <a:cs typeface="Times New Roman" pitchFamily="16"/>
            </a:rPr>
            <a:t>Plan Operativo Anual (POA) 2022</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0" y="0"/>
          <a:ext cx="5143500"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1270000</xdr:colOff>
      <xdr:row>0</xdr:row>
      <xdr:rowOff>206375</xdr:rowOff>
    </xdr:from>
    <xdr:ext cx="2675730" cy="1857375"/>
    <xdr:pic>
      <xdr:nvPicPr>
        <xdr:cNvPr id="4" name="Picture 2">
          <a:extLst>
            <a:ext uri="{FF2B5EF4-FFF2-40B4-BE49-F238E27FC236}">
              <a16:creationId xmlns:a16="http://schemas.microsoft.com/office/drawing/2014/main" id="{00000000-0008-0000-09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3239750" y="206375"/>
          <a:ext cx="2675730" cy="1857375"/>
        </a:xfrm>
        <a:prstGeom prst="rect">
          <a:avLst/>
        </a:prstGeom>
        <a:noFill/>
        <a:ln cap="flat">
          <a:noFill/>
        </a:ln>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1666875</xdr:colOff>
      <xdr:row>0</xdr:row>
      <xdr:rowOff>222250</xdr:rowOff>
    </xdr:from>
    <xdr:ext cx="2675730" cy="1857375"/>
    <xdr:pic>
      <xdr:nvPicPr>
        <xdr:cNvPr id="4" name="Picture 2">
          <a:extLst>
            <a:ext uri="{FF2B5EF4-FFF2-40B4-BE49-F238E27FC236}">
              <a16:creationId xmlns:a16="http://schemas.microsoft.com/office/drawing/2014/main" id="{00000000-0008-0000-0A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3144500" y="222250"/>
          <a:ext cx="2675730" cy="1857375"/>
        </a:xfrm>
        <a:prstGeom prst="rect">
          <a:avLst/>
        </a:prstGeom>
        <a:noFill/>
        <a:ln cap="flat">
          <a:noFill/>
        </a:ln>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904875</xdr:colOff>
      <xdr:row>0</xdr:row>
      <xdr:rowOff>206375</xdr:rowOff>
    </xdr:from>
    <xdr:ext cx="2675730" cy="1857375"/>
    <xdr:pic>
      <xdr:nvPicPr>
        <xdr:cNvPr id="4" name="Picture 2">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2382500" y="206375"/>
          <a:ext cx="2675730" cy="1857375"/>
        </a:xfrm>
        <a:prstGeom prst="rect">
          <a:avLst/>
        </a:prstGeom>
        <a:noFill/>
        <a:ln cap="flat">
          <a:noFill/>
        </a:ln>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1682750</xdr:colOff>
      <xdr:row>0</xdr:row>
      <xdr:rowOff>222250</xdr:rowOff>
    </xdr:from>
    <xdr:ext cx="2675730" cy="1857375"/>
    <xdr:pic>
      <xdr:nvPicPr>
        <xdr:cNvPr id="4" name="Picture 2">
          <a:extLst>
            <a:ext uri="{FF2B5EF4-FFF2-40B4-BE49-F238E27FC236}">
              <a16:creationId xmlns:a16="http://schemas.microsoft.com/office/drawing/2014/main" id="{00000000-0008-0000-0C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3604875" y="222250"/>
          <a:ext cx="2675730" cy="1857375"/>
        </a:xfrm>
        <a:prstGeom prst="rect">
          <a:avLst/>
        </a:prstGeom>
        <a:noFill/>
        <a:ln cap="flat">
          <a:noFill/>
        </a:ln>
      </xdr:spPr>
    </xdr:pic>
    <xdr:clientData/>
  </xdr:one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857250</xdr:colOff>
      <xdr:row>0</xdr:row>
      <xdr:rowOff>190500</xdr:rowOff>
    </xdr:from>
    <xdr:ext cx="2675730" cy="1857375"/>
    <xdr:pic>
      <xdr:nvPicPr>
        <xdr:cNvPr id="4" name="Picture 2">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2334875" y="190500"/>
          <a:ext cx="2675730" cy="1857375"/>
        </a:xfrm>
        <a:prstGeom prst="rect">
          <a:avLst/>
        </a:prstGeom>
        <a:noFill/>
        <a:ln cap="flat">
          <a:noFill/>
        </a:ln>
      </xdr:spPr>
    </xdr:pic>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0" y="0"/>
          <a:ext cx="5397500"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254000</xdr:colOff>
      <xdr:row>0</xdr:row>
      <xdr:rowOff>206375</xdr:rowOff>
    </xdr:from>
    <xdr:ext cx="2675730" cy="1857375"/>
    <xdr:pic>
      <xdr:nvPicPr>
        <xdr:cNvPr id="4" name="Picture 2">
          <a:extLst>
            <a:ext uri="{FF2B5EF4-FFF2-40B4-BE49-F238E27FC236}">
              <a16:creationId xmlns:a16="http://schemas.microsoft.com/office/drawing/2014/main" id="{00000000-0008-0000-0E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3033375" y="206375"/>
          <a:ext cx="2675730" cy="1857375"/>
        </a:xfrm>
        <a:prstGeom prst="rect">
          <a:avLst/>
        </a:prstGeom>
        <a:noFill/>
        <a:ln cap="flat">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6</xdr:col>
      <xdr:colOff>1381125</xdr:colOff>
      <xdr:row>0</xdr:row>
      <xdr:rowOff>174625</xdr:rowOff>
    </xdr:from>
    <xdr:ext cx="2675730" cy="1857375"/>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3350875" y="17462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2</xdr:row>
      <xdr:rowOff>0</xdr:rowOff>
    </xdr:to>
    <xdr:sp macro="" textlink="">
      <xdr:nvSpPr>
        <xdr:cNvPr id="4" name="2 Rectángulo">
          <a:hlinkClick xmlns:r="http://schemas.openxmlformats.org/officeDocument/2006/relationships" r:id="rId2"/>
          <a:extLst>
            <a:ext uri="{FF2B5EF4-FFF2-40B4-BE49-F238E27FC236}">
              <a16:creationId xmlns:a16="http://schemas.microsoft.com/office/drawing/2014/main" id="{00000000-0008-0000-0F00-000004000000}"/>
            </a:ext>
          </a:extLst>
        </xdr:cNvPr>
        <xdr:cNvSpPr/>
      </xdr:nvSpPr>
      <xdr:spPr>
        <a:xfrm>
          <a:off x="0" y="0"/>
          <a:ext cx="5143500"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6</xdr:col>
      <xdr:colOff>1381125</xdr:colOff>
      <xdr:row>0</xdr:row>
      <xdr:rowOff>174625</xdr:rowOff>
    </xdr:from>
    <xdr:ext cx="2675730" cy="1857375"/>
    <xdr:pic>
      <xdr:nvPicPr>
        <xdr:cNvPr id="2" name="Picture 2">
          <a:extLst>
            <a:ext uri="{FF2B5EF4-FFF2-40B4-BE49-F238E27FC236}">
              <a16:creationId xmlns:a16="http://schemas.microsoft.com/office/drawing/2014/main" id="{00000000-0008-0000-10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3363575" y="17462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1</xdr:row>
      <xdr:rowOff>553357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1000-000003000000}"/>
            </a:ext>
          </a:extLst>
        </xdr:cNvPr>
        <xdr:cNvSpPr/>
      </xdr:nvSpPr>
      <xdr:spPr>
        <a:xfrm>
          <a:off x="0" y="0"/>
          <a:ext cx="5143500"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0" y="0"/>
          <a:ext cx="6254750"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762000</xdr:colOff>
      <xdr:row>0</xdr:row>
      <xdr:rowOff>190500</xdr:rowOff>
    </xdr:from>
    <xdr:ext cx="2675730" cy="1857375"/>
    <xdr:pic>
      <xdr:nvPicPr>
        <xdr:cNvPr id="4" name="Picture 2">
          <a:extLst>
            <a:ext uri="{FF2B5EF4-FFF2-40B4-BE49-F238E27FC236}">
              <a16:creationId xmlns:a16="http://schemas.microsoft.com/office/drawing/2014/main" id="{00000000-0008-0000-11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3843000" y="190500"/>
          <a:ext cx="2675730" cy="1857375"/>
        </a:xfrm>
        <a:prstGeom prst="rect">
          <a:avLst/>
        </a:prstGeom>
        <a:noFill/>
        <a:ln cap="flat">
          <a:noFill/>
        </a:ln>
      </xdr:spPr>
    </xdr:pic>
    <xdr:clientData/>
  </xdr:one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0" y="0"/>
          <a:ext cx="4124325" cy="381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400"/>
            <a:t>Volver al menú de contenido</a:t>
          </a:r>
          <a:endParaRPr lang="en-US"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29273" y="10886"/>
          <a:ext cx="1419225"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0" y="9630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Comunicaciones</a:t>
          </a:r>
          <a:endParaRPr lang="en-US" sz="1100"/>
        </a:p>
      </xdr:txBody>
    </xdr:sp>
    <xdr:clientData/>
  </xdr:twoCellAnchor>
  <xdr:twoCellAnchor>
    <xdr:from>
      <xdr:col>0</xdr:col>
      <xdr:colOff>0</xdr:colOff>
      <xdr:row>5</xdr:row>
      <xdr:rowOff>114300</xdr:rowOff>
    </xdr:from>
    <xdr:to>
      <xdr:col>1</xdr:col>
      <xdr:colOff>0</xdr:colOff>
      <xdr:row>6</xdr:row>
      <xdr:rowOff>114300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0" y="12678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Departamento de Normas, Sistemas, Supervisión y Seguimiento</a:t>
          </a:r>
        </a:p>
      </xdr:txBody>
    </xdr:sp>
    <xdr:clientData/>
  </xdr:twoCellAnchor>
  <xdr:twoCellAnchor>
    <xdr:from>
      <xdr:col>0</xdr:col>
      <xdr:colOff>0</xdr:colOff>
      <xdr:row>7</xdr:row>
      <xdr:rowOff>38100</xdr:rowOff>
    </xdr:from>
    <xdr:to>
      <xdr:col>1</xdr:col>
      <xdr:colOff>0</xdr:colOff>
      <xdr:row>8</xdr:row>
      <xdr:rowOff>38100</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0" y="15726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8</xdr:row>
      <xdr:rowOff>152400</xdr:rowOff>
    </xdr:from>
    <xdr:to>
      <xdr:col>1</xdr:col>
      <xdr:colOff>0</xdr:colOff>
      <xdr:row>9</xdr:row>
      <xdr:rowOff>152400</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0" y="18774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Departamento de Seguridad Militar</a:t>
          </a:r>
        </a:p>
      </xdr:txBody>
    </xdr:sp>
    <xdr:clientData/>
  </xdr:twoCellAnchor>
  <xdr:twoCellAnchor>
    <xdr:from>
      <xdr:col>0</xdr:col>
      <xdr:colOff>0</xdr:colOff>
      <xdr:row>10</xdr:row>
      <xdr:rowOff>76200</xdr:rowOff>
    </xdr:from>
    <xdr:to>
      <xdr:col>1</xdr:col>
      <xdr:colOff>0</xdr:colOff>
      <xdr:row>11</xdr:row>
      <xdr:rowOff>76200</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0" y="21822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Departamento de Tecnologías de la Información y Comunicación</a:t>
          </a:r>
        </a:p>
      </xdr:txBody>
    </xdr:sp>
    <xdr:clientData/>
  </xdr:twoCellAnchor>
  <xdr:twoCellAnchor>
    <xdr:from>
      <xdr:col>0</xdr:col>
      <xdr:colOff>0</xdr:colOff>
      <xdr:row>12</xdr:row>
      <xdr:rowOff>0</xdr:rowOff>
    </xdr:from>
    <xdr:to>
      <xdr:col>1</xdr:col>
      <xdr:colOff>0</xdr:colOff>
      <xdr:row>13</xdr:row>
      <xdr:rowOff>0</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0" y="24870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Departamento Jurídico</a:t>
          </a:r>
        </a:p>
      </xdr:txBody>
    </xdr:sp>
    <xdr:clientData/>
  </xdr:twoCellAnchor>
  <xdr:twoCellAnchor>
    <xdr:from>
      <xdr:col>0</xdr:col>
      <xdr:colOff>0</xdr:colOff>
      <xdr:row>13</xdr:row>
      <xdr:rowOff>114300</xdr:rowOff>
    </xdr:from>
    <xdr:to>
      <xdr:col>1</xdr:col>
      <xdr:colOff>0</xdr:colOff>
      <xdr:row>14</xdr:row>
      <xdr:rowOff>114300</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0" y="27918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7</a:t>
          </a:r>
          <a:r>
            <a:rPr lang="en-US" sz="1100" baseline="0"/>
            <a:t> -</a:t>
          </a:r>
          <a:r>
            <a:rPr lang="en-US" sz="1100"/>
            <a:t> Dirección Administrativa Financiera</a:t>
          </a:r>
        </a:p>
      </xdr:txBody>
    </xdr:sp>
    <xdr:clientData/>
  </xdr:twoCellAnchor>
  <xdr:twoCellAnchor>
    <xdr:from>
      <xdr:col>0</xdr:col>
      <xdr:colOff>0</xdr:colOff>
      <xdr:row>15</xdr:row>
      <xdr:rowOff>38100</xdr:rowOff>
    </xdr:from>
    <xdr:to>
      <xdr:col>1</xdr:col>
      <xdr:colOff>0</xdr:colOff>
      <xdr:row>16</xdr:row>
      <xdr:rowOff>38100</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00000000-0008-0000-0200-000009000000}"/>
            </a:ext>
          </a:extLst>
        </xdr:cNvPr>
        <xdr:cNvSpPr/>
      </xdr:nvSpPr>
      <xdr:spPr>
        <a:xfrm>
          <a:off x="0" y="30966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8</a:t>
          </a:r>
          <a:r>
            <a:rPr lang="en-US" sz="1100" baseline="0"/>
            <a:t> -</a:t>
          </a:r>
          <a:r>
            <a:rPr lang="en-US" sz="1100"/>
            <a:t> Dirección Agropecuaria, Normas y Tecnología Alimentaria</a:t>
          </a:r>
        </a:p>
      </xdr:txBody>
    </xdr:sp>
    <xdr:clientData/>
  </xdr:twoCellAnchor>
  <xdr:twoCellAnchor>
    <xdr:from>
      <xdr:col>0</xdr:col>
      <xdr:colOff>0</xdr:colOff>
      <xdr:row>16</xdr:row>
      <xdr:rowOff>152400</xdr:rowOff>
    </xdr:from>
    <xdr:to>
      <xdr:col>1</xdr:col>
      <xdr:colOff>0</xdr:colOff>
      <xdr:row>17</xdr:row>
      <xdr:rowOff>152400</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00000000-0008-0000-0200-00000A000000}"/>
            </a:ext>
          </a:extLst>
        </xdr:cNvPr>
        <xdr:cNvSpPr/>
      </xdr:nvSpPr>
      <xdr:spPr>
        <a:xfrm>
          <a:off x="0" y="34014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9</a:t>
          </a:r>
          <a:r>
            <a:rPr lang="en-US" sz="1100" baseline="0"/>
            <a:t> - </a:t>
          </a:r>
          <a:r>
            <a:rPr lang="en-US" sz="1100"/>
            <a:t>Dirección de Abastecimiento, Distribución y Logística</a:t>
          </a:r>
        </a:p>
      </xdr:txBody>
    </xdr:sp>
    <xdr:clientData/>
  </xdr:twoCellAnchor>
  <xdr:twoCellAnchor>
    <xdr:from>
      <xdr:col>0</xdr:col>
      <xdr:colOff>0</xdr:colOff>
      <xdr:row>18</xdr:row>
      <xdr:rowOff>76200</xdr:rowOff>
    </xdr:from>
    <xdr:to>
      <xdr:col>1</xdr:col>
      <xdr:colOff>0</xdr:colOff>
      <xdr:row>19</xdr:row>
      <xdr:rowOff>76200</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00000000-0008-0000-0200-00000B000000}"/>
            </a:ext>
          </a:extLst>
        </xdr:cNvPr>
        <xdr:cNvSpPr/>
      </xdr:nvSpPr>
      <xdr:spPr>
        <a:xfrm>
          <a:off x="0" y="37062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10</a:t>
          </a:r>
          <a:r>
            <a:rPr lang="en-US" sz="1100" baseline="0"/>
            <a:t> -</a:t>
          </a:r>
          <a:r>
            <a:rPr lang="en-US" sz="1100"/>
            <a:t> Dirección de Comercialización</a:t>
          </a:r>
        </a:p>
      </xdr:txBody>
    </xdr:sp>
    <xdr:clientData/>
  </xdr:twoCellAnchor>
  <xdr:twoCellAnchor>
    <xdr:from>
      <xdr:col>0</xdr:col>
      <xdr:colOff>0</xdr:colOff>
      <xdr:row>20</xdr:row>
      <xdr:rowOff>0</xdr:rowOff>
    </xdr:from>
    <xdr:to>
      <xdr:col>1</xdr:col>
      <xdr:colOff>0</xdr:colOff>
      <xdr:row>21</xdr:row>
      <xdr:rowOff>0</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00000000-0008-0000-0200-00000C000000}"/>
            </a:ext>
          </a:extLst>
        </xdr:cNvPr>
        <xdr:cNvSpPr/>
      </xdr:nvSpPr>
      <xdr:spPr>
        <a:xfrm>
          <a:off x="0" y="40110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11</a:t>
          </a:r>
          <a:r>
            <a:rPr lang="en-US" sz="1100" baseline="0"/>
            <a:t> -</a:t>
          </a:r>
          <a:r>
            <a:rPr lang="en-US" sz="1100"/>
            <a:t> Dirección de Gestión de Programas</a:t>
          </a:r>
        </a:p>
      </xdr:txBody>
    </xdr:sp>
    <xdr:clientData/>
  </xdr:twoCellAnchor>
  <xdr:twoCellAnchor>
    <xdr:from>
      <xdr:col>0</xdr:col>
      <xdr:colOff>0</xdr:colOff>
      <xdr:row>21</xdr:row>
      <xdr:rowOff>114300</xdr:rowOff>
    </xdr:from>
    <xdr:to>
      <xdr:col>1</xdr:col>
      <xdr:colOff>0</xdr:colOff>
      <xdr:row>22</xdr:row>
      <xdr:rowOff>114300</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00000000-0008-0000-0200-00000D000000}"/>
            </a:ext>
          </a:extLst>
        </xdr:cNvPr>
        <xdr:cNvSpPr/>
      </xdr:nvSpPr>
      <xdr:spPr>
        <a:xfrm>
          <a:off x="0" y="43158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12</a:t>
          </a:r>
          <a:r>
            <a:rPr lang="en-US" sz="1100" baseline="0"/>
            <a:t> -</a:t>
          </a:r>
          <a:r>
            <a:rPr lang="en-US" sz="1100"/>
            <a:t> Dirección de Recursos Humanos</a:t>
          </a:r>
        </a:p>
      </xdr:txBody>
    </xdr:sp>
    <xdr:clientData/>
  </xdr:twoCellAnchor>
  <xdr:twoCellAnchor>
    <xdr:from>
      <xdr:col>0</xdr:col>
      <xdr:colOff>0</xdr:colOff>
      <xdr:row>23</xdr:row>
      <xdr:rowOff>38100</xdr:rowOff>
    </xdr:from>
    <xdr:to>
      <xdr:col>1</xdr:col>
      <xdr:colOff>0</xdr:colOff>
      <xdr:row>24</xdr:row>
      <xdr:rowOff>38100</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00000000-0008-0000-0200-00000E000000}"/>
            </a:ext>
          </a:extLst>
        </xdr:cNvPr>
        <xdr:cNvSpPr/>
      </xdr:nvSpPr>
      <xdr:spPr>
        <a:xfrm>
          <a:off x="0" y="46206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13</a:t>
          </a:r>
          <a:r>
            <a:rPr lang="en-US" sz="1100" baseline="0"/>
            <a:t> -</a:t>
          </a:r>
          <a:r>
            <a:rPr lang="en-US" sz="1100"/>
            <a:t> Dirección Ejecutiva</a:t>
          </a:r>
        </a:p>
      </xdr:txBody>
    </xdr:sp>
    <xdr:clientData/>
  </xdr:twoCellAnchor>
  <xdr:twoCellAnchor>
    <xdr:from>
      <xdr:col>0</xdr:col>
      <xdr:colOff>0</xdr:colOff>
      <xdr:row>26</xdr:row>
      <xdr:rowOff>76200</xdr:rowOff>
    </xdr:from>
    <xdr:to>
      <xdr:col>1</xdr:col>
      <xdr:colOff>0</xdr:colOff>
      <xdr:row>27</xdr:row>
      <xdr:rowOff>76200</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00000000-0008-0000-0200-00000F000000}"/>
            </a:ext>
          </a:extLst>
        </xdr:cNvPr>
        <xdr:cNvSpPr/>
      </xdr:nvSpPr>
      <xdr:spPr>
        <a:xfrm>
          <a:off x="0" y="52302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15</a:t>
          </a:r>
          <a:r>
            <a:rPr lang="en-US" sz="1100" baseline="0"/>
            <a:t> -</a:t>
          </a:r>
          <a:r>
            <a:rPr lang="en-US" sz="1100"/>
            <a:t> Oficina de Libre Acceso a la Información</a:t>
          </a:r>
        </a:p>
      </xdr:txBody>
    </xdr:sp>
    <xdr:clientData/>
  </xdr:twoCellAnchor>
  <xdr:twoCellAnchor>
    <xdr:from>
      <xdr:col>0</xdr:col>
      <xdr:colOff>0</xdr:colOff>
      <xdr:row>24</xdr:row>
      <xdr:rowOff>152400</xdr:rowOff>
    </xdr:from>
    <xdr:to>
      <xdr:col>1</xdr:col>
      <xdr:colOff>0</xdr:colOff>
      <xdr:row>25</xdr:row>
      <xdr:rowOff>152400</xdr:rowOff>
    </xdr:to>
    <xdr:sp macro="" textlink="">
      <xdr:nvSpPr>
        <xdr:cNvPr id="16" name="13 Rectángulo">
          <a:hlinkClick xmlns:r="http://schemas.openxmlformats.org/officeDocument/2006/relationships" r:id="rId15"/>
          <a:extLst>
            <a:ext uri="{FF2B5EF4-FFF2-40B4-BE49-F238E27FC236}">
              <a16:creationId xmlns:a16="http://schemas.microsoft.com/office/drawing/2014/main" id="{00000000-0008-0000-0200-000010000000}"/>
            </a:ext>
          </a:extLst>
        </xdr:cNvPr>
        <xdr:cNvSpPr/>
      </xdr:nvSpPr>
      <xdr:spPr>
        <a:xfrm>
          <a:off x="0" y="49254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14 -</a:t>
          </a:r>
          <a:r>
            <a:rPr lang="en-US" sz="1100"/>
            <a:t> Subdirección Ejecutiva</a:t>
          </a:r>
        </a:p>
      </xdr:txBody>
    </xdr:sp>
    <xdr:clientData/>
  </xdr:twoCellAnchor>
  <xdr:twoCellAnchor>
    <xdr:from>
      <xdr:col>0</xdr:col>
      <xdr:colOff>0</xdr:colOff>
      <xdr:row>28</xdr:row>
      <xdr:rowOff>0</xdr:rowOff>
    </xdr:from>
    <xdr:to>
      <xdr:col>1</xdr:col>
      <xdr:colOff>0</xdr:colOff>
      <xdr:row>29</xdr:row>
      <xdr:rowOff>0</xdr:rowOff>
    </xdr:to>
    <xdr:sp macro="" textlink="">
      <xdr:nvSpPr>
        <xdr:cNvPr id="17" name="16 Rectángulo">
          <a:hlinkClick xmlns:r="http://schemas.openxmlformats.org/officeDocument/2006/relationships" r:id="rId16"/>
          <a:extLst>
            <a:ext uri="{FF2B5EF4-FFF2-40B4-BE49-F238E27FC236}">
              <a16:creationId xmlns:a16="http://schemas.microsoft.com/office/drawing/2014/main" id="{00000000-0008-0000-0200-000011000000}"/>
            </a:ext>
          </a:extLst>
        </xdr:cNvPr>
        <xdr:cNvSpPr/>
      </xdr:nvSpPr>
      <xdr:spPr>
        <a:xfrm>
          <a:off x="0" y="5535083"/>
          <a:ext cx="4402667"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16</a:t>
          </a:r>
          <a:r>
            <a:rPr lang="en-US" sz="1100" baseline="0"/>
            <a:t> -</a:t>
          </a:r>
          <a:r>
            <a:rPr lang="en-US" sz="1100"/>
            <a:t> Presupuesto</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936625</xdr:colOff>
      <xdr:row>0</xdr:row>
      <xdr:rowOff>206375</xdr:rowOff>
    </xdr:from>
    <xdr:ext cx="2675730" cy="1857375"/>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414250" y="206375"/>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1</xdr:row>
      <xdr:rowOff>523875</xdr:rowOff>
    </xdr:to>
    <xdr:sp macro="" textlink="">
      <xdr:nvSpPr>
        <xdr:cNvPr id="4" name="2 Rectángulo">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0" y="0"/>
          <a:ext cx="4651375" cy="1079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689770</xdr:colOff>
      <xdr:row>0</xdr:row>
      <xdr:rowOff>190500</xdr:rowOff>
    </xdr:from>
    <xdr:ext cx="2675730" cy="1857375"/>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691270" y="190500"/>
          <a:ext cx="2675730" cy="1857375"/>
        </a:xfrm>
        <a:prstGeom prst="rect">
          <a:avLst/>
        </a:prstGeom>
        <a:noFill/>
        <a:ln cap="flat">
          <a:noFill/>
        </a:ln>
      </xdr:spPr>
    </xdr:pic>
    <xdr:clientData/>
  </xdr:oneCellAnchor>
  <xdr:twoCellAnchor>
    <xdr:from>
      <xdr:col>0</xdr:col>
      <xdr:colOff>15874</xdr:colOff>
      <xdr:row>0</xdr:row>
      <xdr:rowOff>31750</xdr:rowOff>
    </xdr:from>
    <xdr:to>
      <xdr:col>1</xdr:col>
      <xdr:colOff>2698749</xdr:colOff>
      <xdr:row>2</xdr:row>
      <xdr:rowOff>0</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5874" y="31750"/>
          <a:ext cx="5159375" cy="1079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873125</xdr:colOff>
      <xdr:row>0</xdr:row>
      <xdr:rowOff>158750</xdr:rowOff>
    </xdr:from>
    <xdr:ext cx="2675730" cy="1857375"/>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1">
          <a:lum/>
          <a:alphaModFix/>
        </a:blip>
        <a:srcRect t="7858" b="18920"/>
        <a:stretch/>
      </xdr:blipFill>
      <xdr:spPr>
        <a:xfrm>
          <a:off x="12350750" y="158750"/>
          <a:ext cx="2675730" cy="1857375"/>
        </a:xfrm>
        <a:prstGeom prst="rect">
          <a:avLst/>
        </a:prstGeom>
        <a:noFill/>
        <a:ln cap="flat">
          <a:noFill/>
        </a:ln>
      </xdr:spPr>
    </xdr:pic>
    <xdr:clientData/>
  </xdr:oneCellAnchor>
  <xdr:twoCellAnchor>
    <xdr:from>
      <xdr:col>0</xdr:col>
      <xdr:colOff>0</xdr:colOff>
      <xdr:row>0</xdr:row>
      <xdr:rowOff>0</xdr:rowOff>
    </xdr:from>
    <xdr:to>
      <xdr:col>2</xdr:col>
      <xdr:colOff>0</xdr:colOff>
      <xdr:row>1</xdr:row>
      <xdr:rowOff>523875</xdr:rowOff>
    </xdr:to>
    <xdr:sp macro="" textlink="">
      <xdr:nvSpPr>
        <xdr:cNvPr id="4" name="2 Rectángulo">
          <a:hlinkClick xmlns:r="http://schemas.openxmlformats.org/officeDocument/2006/relationships" r:id="rId2"/>
          <a:extLst>
            <a:ext uri="{FF2B5EF4-FFF2-40B4-BE49-F238E27FC236}">
              <a16:creationId xmlns:a16="http://schemas.microsoft.com/office/drawing/2014/main" id="{00000000-0008-0000-0500-000004000000}"/>
            </a:ext>
          </a:extLst>
        </xdr:cNvPr>
        <xdr:cNvSpPr/>
      </xdr:nvSpPr>
      <xdr:spPr>
        <a:xfrm>
          <a:off x="0" y="0"/>
          <a:ext cx="4651375" cy="1079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1</xdr:row>
      <xdr:rowOff>523875</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0" y="0"/>
          <a:ext cx="4651375" cy="1079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1190625</xdr:colOff>
      <xdr:row>0</xdr:row>
      <xdr:rowOff>206375</xdr:rowOff>
    </xdr:from>
    <xdr:ext cx="2675730" cy="1857375"/>
    <xdr:pic>
      <xdr:nvPicPr>
        <xdr:cNvPr id="4" name="Picture 2">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2668250" y="206375"/>
          <a:ext cx="2675730" cy="1857375"/>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2238375</xdr:colOff>
      <xdr:row>0</xdr:row>
      <xdr:rowOff>206375</xdr:rowOff>
    </xdr:from>
    <xdr:ext cx="2675730" cy="1857375"/>
    <xdr:pic>
      <xdr:nvPicPr>
        <xdr:cNvPr id="4" name="Picture 2">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3716000" y="206375"/>
          <a:ext cx="2675730" cy="1857375"/>
        </a:xfrm>
        <a:prstGeom prst="rect">
          <a:avLst/>
        </a:prstGeom>
        <a:noFill/>
        <a:ln cap="flat">
          <a:noFill/>
        </a:ln>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2</xdr:row>
      <xdr:rowOff>0</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0" y="0"/>
          <a:ext cx="4651375" cy="11112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2800"/>
            <a:t>Volver al menú de contenido</a:t>
          </a:r>
          <a:endParaRPr lang="en-US" sz="1100"/>
        </a:p>
      </xdr:txBody>
    </xdr:sp>
    <xdr:clientData/>
  </xdr:twoCellAnchor>
  <xdr:oneCellAnchor>
    <xdr:from>
      <xdr:col>6</xdr:col>
      <xdr:colOff>1047750</xdr:colOff>
      <xdr:row>0</xdr:row>
      <xdr:rowOff>238125</xdr:rowOff>
    </xdr:from>
    <xdr:ext cx="2675730" cy="1857375"/>
    <xdr:pic>
      <xdr:nvPicPr>
        <xdr:cNvPr id="4" name="Picture 2">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2">
          <a:lum/>
          <a:alphaModFix/>
        </a:blip>
        <a:srcRect t="7858" b="18920"/>
        <a:stretch/>
      </xdr:blipFill>
      <xdr:spPr>
        <a:xfrm>
          <a:off x="12525375" y="238125"/>
          <a:ext cx="2675730" cy="1857375"/>
        </a:xfrm>
        <a:prstGeom prst="rect">
          <a:avLst/>
        </a:prstGeom>
        <a:noFill/>
        <a:ln cap="flat">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9:AMJ23"/>
  <sheetViews>
    <sheetView showGridLines="0" tabSelected="1" zoomScale="70" zoomScaleNormal="70" workbookViewId="0"/>
  </sheetViews>
  <sheetFormatPr baseColWidth="10" defaultRowHeight="15" x14ac:dyDescent="0.25"/>
  <cols>
    <col min="1" max="1024" width="10.75" style="1" customWidth="1"/>
    <col min="1025" max="1025" width="11" customWidth="1"/>
  </cols>
  <sheetData>
    <row r="9" spans="1:7" ht="15" customHeight="1" x14ac:dyDescent="0.25"/>
    <row r="10" spans="1:7" ht="15" customHeight="1" x14ac:dyDescent="0.25"/>
    <row r="11" spans="1:7" ht="15" customHeight="1" x14ac:dyDescent="0.25">
      <c r="A11" s="2"/>
      <c r="B11" s="2"/>
      <c r="C11" s="2"/>
      <c r="D11" s="2"/>
      <c r="E11" s="2"/>
      <c r="F11" s="2"/>
      <c r="G11" s="2"/>
    </row>
    <row r="12" spans="1:7" ht="15" customHeight="1" x14ac:dyDescent="0.25">
      <c r="A12" s="326" t="s">
        <v>0</v>
      </c>
      <c r="B12" s="326"/>
      <c r="C12" s="326"/>
      <c r="D12" s="326"/>
      <c r="E12" s="326"/>
      <c r="F12" s="326"/>
      <c r="G12" s="326"/>
    </row>
    <row r="13" spans="1:7" ht="15" customHeight="1" x14ac:dyDescent="0.25">
      <c r="A13" s="326"/>
      <c r="B13" s="326"/>
      <c r="C13" s="326"/>
      <c r="D13" s="326"/>
      <c r="E13" s="326"/>
      <c r="F13" s="326"/>
      <c r="G13" s="326"/>
    </row>
    <row r="21" spans="1:7" x14ac:dyDescent="0.25">
      <c r="A21" s="326" t="s">
        <v>1</v>
      </c>
      <c r="B21" s="326"/>
      <c r="C21" s="326"/>
      <c r="D21" s="326"/>
      <c r="E21" s="326"/>
      <c r="F21" s="326"/>
      <c r="G21" s="326"/>
    </row>
    <row r="22" spans="1:7" ht="15" customHeight="1" x14ac:dyDescent="0.25">
      <c r="A22" s="326"/>
      <c r="B22" s="326"/>
      <c r="C22" s="326"/>
      <c r="D22" s="326"/>
      <c r="E22" s="326"/>
      <c r="F22" s="326"/>
      <c r="G22" s="326"/>
    </row>
    <row r="23" spans="1:7" ht="15" customHeight="1" x14ac:dyDescent="0.25">
      <c r="A23" s="326"/>
      <c r="B23" s="326"/>
      <c r="C23" s="326"/>
      <c r="D23" s="326"/>
      <c r="E23" s="326"/>
      <c r="F23" s="326"/>
      <c r="G23" s="326"/>
    </row>
  </sheetData>
  <mergeCells count="2">
    <mergeCell ref="A12:G13"/>
    <mergeCell ref="A21:G23"/>
  </mergeCells>
  <pageMargins left="0.70000000000000007" right="0.70000000000000007" top="1.1437000000000002" bottom="1.1437000000000002" header="0.75000000000000011" footer="0.75000000000000011"/>
  <pageSetup paperSize="9" scale="71" fitToWidth="0"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AMI34"/>
  <sheetViews>
    <sheetView showGridLines="0" zoomScale="60" zoomScaleNormal="60" zoomScaleSheetLayoutView="20" workbookViewId="0"/>
  </sheetViews>
  <sheetFormatPr baseColWidth="10" defaultRowHeight="15" x14ac:dyDescent="0.2"/>
  <cols>
    <col min="1" max="1" width="32.125" style="13" customWidth="1"/>
    <col min="2" max="2" width="35.375" style="13" customWidth="1"/>
    <col min="3" max="4" width="25.625" style="13" customWidth="1"/>
    <col min="5" max="6" width="19.125" style="13" customWidth="1"/>
    <col min="7" max="7" width="47" style="13" customWidth="1"/>
    <col min="8" max="11" width="15.625" style="13" customWidth="1"/>
    <col min="12" max="12" width="22.125" style="13" customWidth="1"/>
    <col min="13" max="13" width="27.125" style="13" customWidth="1"/>
    <col min="14" max="14" width="41.125" style="13" customWidth="1"/>
    <col min="15" max="15" width="31.625" style="13" customWidth="1"/>
    <col min="16" max="16" width="10.625" customWidth="1"/>
    <col min="17" max="17" width="27.25" style="13" customWidth="1"/>
    <col min="18" max="18" width="25" style="13" customWidth="1"/>
    <col min="19" max="28" width="11.875" style="13" customWidth="1"/>
    <col min="29" max="29" width="12.375" style="13" bestFit="1" customWidth="1"/>
    <col min="30" max="30" width="13.625" style="13" customWidth="1"/>
    <col min="31" max="32" width="11.875" style="13" customWidth="1"/>
    <col min="33" max="33" width="13.62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4"/>
      <c r="F5" s="404"/>
      <c r="G5" s="404"/>
      <c r="H5" s="404"/>
      <c r="I5" s="404"/>
      <c r="J5" s="404"/>
      <c r="K5" s="404"/>
      <c r="L5" s="404"/>
      <c r="M5" s="404"/>
      <c r="N5" s="404"/>
      <c r="O5" s="406"/>
      <c r="P5"/>
    </row>
    <row r="6" spans="1:1023" s="14" customFormat="1" ht="135" customHeight="1" thickBot="1" x14ac:dyDescent="0.25">
      <c r="A6" s="407" t="s">
        <v>37</v>
      </c>
      <c r="B6" s="407"/>
      <c r="C6" s="407"/>
      <c r="D6" s="407"/>
      <c r="E6" s="407"/>
      <c r="F6" s="407" t="s">
        <v>38</v>
      </c>
      <c r="G6" s="407"/>
      <c r="H6" s="407"/>
      <c r="I6" s="407"/>
      <c r="J6" s="407"/>
      <c r="K6" s="442" t="s">
        <v>39</v>
      </c>
      <c r="L6" s="410"/>
      <c r="M6" s="410"/>
      <c r="N6" s="410"/>
      <c r="O6" s="411"/>
      <c r="P6"/>
    </row>
    <row r="7" spans="1:1023" ht="27" thickBot="1" x14ac:dyDescent="0.25">
      <c r="A7" s="412" t="s">
        <v>40</v>
      </c>
      <c r="B7" s="413"/>
      <c r="C7" s="413"/>
      <c r="D7" s="413"/>
      <c r="E7" s="413"/>
      <c r="F7" s="413"/>
      <c r="G7" s="413"/>
      <c r="H7" s="413"/>
      <c r="I7" s="413"/>
      <c r="J7" s="413"/>
      <c r="K7" s="413"/>
      <c r="L7" s="413"/>
      <c r="M7" s="413"/>
      <c r="N7" s="413"/>
      <c r="O7" s="415"/>
    </row>
    <row r="8" spans="1:1023" s="15" customFormat="1" ht="23.25" customHeight="1" x14ac:dyDescent="0.2">
      <c r="A8" s="399" t="s">
        <v>195</v>
      </c>
      <c r="B8" s="400"/>
      <c r="C8" s="400"/>
      <c r="D8" s="400"/>
      <c r="E8" s="400"/>
      <c r="F8" s="400"/>
      <c r="G8" s="400"/>
      <c r="H8" s="400"/>
      <c r="I8" s="400"/>
      <c r="J8" s="400"/>
      <c r="K8" s="400"/>
      <c r="L8" s="400"/>
      <c r="M8" s="400"/>
      <c r="N8" s="400"/>
      <c r="O8" s="402"/>
      <c r="P8"/>
    </row>
    <row r="9" spans="1:1023" s="15" customFormat="1" ht="20.100000000000001" customHeight="1" x14ac:dyDescent="0.2">
      <c r="A9" s="381" t="s">
        <v>41</v>
      </c>
      <c r="B9" s="382"/>
      <c r="C9" s="382"/>
      <c r="D9" s="382"/>
      <c r="E9" s="382"/>
      <c r="F9" s="382"/>
      <c r="G9" s="382"/>
      <c r="H9" s="382"/>
      <c r="I9" s="382"/>
      <c r="J9" s="382"/>
      <c r="K9" s="382"/>
      <c r="L9" s="382"/>
      <c r="M9" s="382"/>
      <c r="N9" s="382"/>
      <c r="O9" s="384"/>
      <c r="P9"/>
    </row>
    <row r="10" spans="1:1023" s="15" customFormat="1" ht="20.100000000000001" customHeight="1" thickBot="1" x14ac:dyDescent="0.25">
      <c r="A10" s="381"/>
      <c r="B10" s="382"/>
      <c r="C10" s="382"/>
      <c r="D10" s="382"/>
      <c r="E10" s="382"/>
      <c r="F10" s="382"/>
      <c r="G10" s="382"/>
      <c r="H10" s="382"/>
      <c r="I10" s="382"/>
      <c r="J10" s="382"/>
      <c r="K10" s="382"/>
      <c r="L10" s="382"/>
      <c r="M10" s="382"/>
      <c r="N10" s="382"/>
      <c r="O10" s="384"/>
      <c r="P10"/>
    </row>
    <row r="11" spans="1:1023" s="15" customFormat="1" ht="14.45" customHeight="1" x14ac:dyDescent="0.2">
      <c r="A11" s="381" t="s">
        <v>42</v>
      </c>
      <c r="B11" s="382"/>
      <c r="C11" s="382"/>
      <c r="D11" s="382"/>
      <c r="E11" s="382"/>
      <c r="F11" s="382"/>
      <c r="G11" s="382"/>
      <c r="H11" s="382"/>
      <c r="I11" s="382"/>
      <c r="J11" s="382"/>
      <c r="K11" s="382"/>
      <c r="L11" s="382"/>
      <c r="M11" s="382"/>
      <c r="N11" s="382"/>
      <c r="O11" s="384"/>
      <c r="P11"/>
      <c r="Q11" s="389" t="s">
        <v>43</v>
      </c>
      <c r="R11" s="390"/>
      <c r="S11" s="390"/>
      <c r="T11" s="390"/>
      <c r="U11" s="390"/>
      <c r="V11" s="390"/>
      <c r="W11" s="390"/>
      <c r="X11" s="390"/>
      <c r="Y11" s="390"/>
      <c r="Z11" s="390"/>
      <c r="AA11" s="390"/>
      <c r="AB11" s="390"/>
      <c r="AC11" s="390"/>
      <c r="AD11" s="390"/>
      <c r="AE11" s="390"/>
      <c r="AF11" s="390"/>
      <c r="AG11" s="390"/>
      <c r="AH11" s="390"/>
      <c r="AI11" s="426"/>
      <c r="AJ11" s="16"/>
    </row>
    <row r="12" spans="1:1023" s="15" customFormat="1" ht="15" customHeight="1" thickBot="1" x14ac:dyDescent="0.25">
      <c r="A12" s="385"/>
      <c r="B12" s="386"/>
      <c r="C12" s="386"/>
      <c r="D12" s="386"/>
      <c r="E12" s="386"/>
      <c r="F12" s="386"/>
      <c r="G12" s="386"/>
      <c r="H12" s="386"/>
      <c r="I12" s="386"/>
      <c r="J12" s="386"/>
      <c r="K12" s="386"/>
      <c r="L12" s="386"/>
      <c r="M12" s="386"/>
      <c r="N12" s="386"/>
      <c r="O12" s="388"/>
      <c r="P12"/>
      <c r="Q12" s="393"/>
      <c r="R12" s="394"/>
      <c r="S12" s="394"/>
      <c r="T12" s="394"/>
      <c r="U12" s="394"/>
      <c r="V12" s="394"/>
      <c r="W12" s="394"/>
      <c r="X12" s="394"/>
      <c r="Y12" s="394"/>
      <c r="Z12" s="394"/>
      <c r="AA12" s="394"/>
      <c r="AB12" s="394"/>
      <c r="AC12" s="394"/>
      <c r="AD12" s="394"/>
      <c r="AE12" s="394"/>
      <c r="AF12" s="394"/>
      <c r="AG12" s="394"/>
      <c r="AH12" s="394"/>
      <c r="AI12" s="427"/>
      <c r="AJ12" s="16"/>
    </row>
    <row r="13" spans="1:1023" ht="47.25" customHeight="1" thickBot="1" x14ac:dyDescent="0.25">
      <c r="A13" s="378" t="s">
        <v>44</v>
      </c>
      <c r="B13" s="378" t="s">
        <v>45</v>
      </c>
      <c r="C13" s="378"/>
      <c r="D13" s="378"/>
      <c r="E13" s="378"/>
      <c r="F13" s="378"/>
      <c r="G13" s="378" t="s">
        <v>46</v>
      </c>
      <c r="H13" s="397" t="s">
        <v>563</v>
      </c>
      <c r="I13" s="397"/>
      <c r="J13" s="397"/>
      <c r="K13" s="397"/>
      <c r="L13" s="378" t="s">
        <v>47</v>
      </c>
      <c r="M13" s="378" t="s">
        <v>48</v>
      </c>
      <c r="N13" s="378" t="s">
        <v>49</v>
      </c>
      <c r="O13" s="377" t="s">
        <v>50</v>
      </c>
      <c r="Q13" s="379" t="s">
        <v>45</v>
      </c>
      <c r="R13" s="379"/>
      <c r="S13" s="489" t="s">
        <v>51</v>
      </c>
      <c r="T13" s="489"/>
      <c r="U13" s="489"/>
      <c r="V13" s="489"/>
      <c r="W13" s="489" t="s">
        <v>52</v>
      </c>
      <c r="X13" s="489"/>
      <c r="Y13" s="489"/>
      <c r="Z13" s="489"/>
      <c r="AA13" s="489" t="s">
        <v>53</v>
      </c>
      <c r="AB13" s="489"/>
      <c r="AC13" s="489"/>
      <c r="AD13" s="489"/>
      <c r="AE13" s="489" t="s">
        <v>54</v>
      </c>
      <c r="AF13" s="489"/>
      <c r="AG13" s="489"/>
      <c r="AH13" s="489"/>
      <c r="AI13" s="379" t="s">
        <v>55</v>
      </c>
      <c r="AMI13"/>
    </row>
    <row r="14" spans="1:1023" s="15" customFormat="1" ht="63" customHeight="1" thickBot="1" x14ac:dyDescent="0.25">
      <c r="A14" s="377"/>
      <c r="B14" s="28" t="s">
        <v>56</v>
      </c>
      <c r="C14" s="28" t="s">
        <v>57</v>
      </c>
      <c r="D14" s="28" t="s">
        <v>58</v>
      </c>
      <c r="E14" s="28" t="s">
        <v>59</v>
      </c>
      <c r="F14" s="28" t="s">
        <v>60</v>
      </c>
      <c r="G14" s="398"/>
      <c r="H14" s="28" t="s">
        <v>61</v>
      </c>
      <c r="I14" s="28" t="s">
        <v>62</v>
      </c>
      <c r="J14" s="28" t="s">
        <v>63</v>
      </c>
      <c r="K14" s="28" t="s">
        <v>64</v>
      </c>
      <c r="L14" s="398"/>
      <c r="M14" s="398"/>
      <c r="N14" s="398"/>
      <c r="O14" s="378"/>
      <c r="P14"/>
      <c r="Q14" s="28" t="s">
        <v>56</v>
      </c>
      <c r="R14" s="28" t="s">
        <v>57</v>
      </c>
      <c r="S14" s="43" t="s">
        <v>65</v>
      </c>
      <c r="T14" s="43" t="s">
        <v>66</v>
      </c>
      <c r="U14" s="43" t="s">
        <v>67</v>
      </c>
      <c r="V14" s="28" t="s">
        <v>68</v>
      </c>
      <c r="W14" s="43" t="s">
        <v>69</v>
      </c>
      <c r="X14" s="43" t="s">
        <v>70</v>
      </c>
      <c r="Y14" s="43" t="s">
        <v>71</v>
      </c>
      <c r="Z14" s="28" t="s">
        <v>72</v>
      </c>
      <c r="AA14" s="43" t="s">
        <v>73</v>
      </c>
      <c r="AB14" s="43" t="s">
        <v>74</v>
      </c>
      <c r="AC14" s="43" t="s">
        <v>75</v>
      </c>
      <c r="AD14" s="28" t="s">
        <v>76</v>
      </c>
      <c r="AE14" s="43" t="s">
        <v>77</v>
      </c>
      <c r="AF14" s="43" t="s">
        <v>78</v>
      </c>
      <c r="AG14" s="43" t="s">
        <v>79</v>
      </c>
      <c r="AH14" s="28" t="s">
        <v>80</v>
      </c>
      <c r="AI14" s="379"/>
    </row>
    <row r="15" spans="1:1023" s="15" customFormat="1" ht="186.75" customHeight="1" thickBot="1" x14ac:dyDescent="0.25">
      <c r="A15" s="294" t="s">
        <v>196</v>
      </c>
      <c r="B15" s="45" t="s">
        <v>197</v>
      </c>
      <c r="C15" s="45" t="s">
        <v>198</v>
      </c>
      <c r="D15" s="18" t="s">
        <v>84</v>
      </c>
      <c r="E15" s="46">
        <f>+AI15</f>
        <v>12</v>
      </c>
      <c r="F15" s="47" t="s">
        <v>85</v>
      </c>
      <c r="G15" s="48" t="s">
        <v>199</v>
      </c>
      <c r="H15" s="46">
        <f>+V15</f>
        <v>3</v>
      </c>
      <c r="I15" s="46">
        <f>+Z15</f>
        <v>3</v>
      </c>
      <c r="J15" s="46">
        <f>+AD15</f>
        <v>3</v>
      </c>
      <c r="K15" s="46">
        <f>+AH15</f>
        <v>3</v>
      </c>
      <c r="L15" s="203" t="s">
        <v>564</v>
      </c>
      <c r="M15" s="203" t="s">
        <v>565</v>
      </c>
      <c r="N15" s="48" t="s">
        <v>200</v>
      </c>
      <c r="O15" s="49"/>
      <c r="P15" s="156"/>
      <c r="Q15" s="45" t="s">
        <v>197</v>
      </c>
      <c r="R15" s="45" t="s">
        <v>198</v>
      </c>
      <c r="S15" s="50">
        <v>1</v>
      </c>
      <c r="T15" s="51">
        <v>1</v>
      </c>
      <c r="U15" s="51">
        <v>1</v>
      </c>
      <c r="V15" s="31">
        <f>+IF($D15="Porcentaje",IF(AND(S15&lt;&gt;"",T15="",U15=""),S15,IF(AND(S15&lt;&gt;"",T15&lt;&gt;"",U15=""),T15,IF(AND(S15&lt;&gt;"",T15&lt;&gt;"",U15&lt;&gt;""),U15,0))),SUM(S15:U15))</f>
        <v>3</v>
      </c>
      <c r="W15" s="51">
        <v>1</v>
      </c>
      <c r="X15" s="51">
        <v>1</v>
      </c>
      <c r="Y15" s="51">
        <v>1</v>
      </c>
      <c r="Z15" s="31">
        <f>+IF($D15="Porcentaje",IF(AND(W15&lt;&gt;"",X15="",Y15=""),W15,IF(AND(W15&lt;&gt;"",X15&lt;&gt;"",Y15=""),X15,IF(AND(W15&lt;&gt;"",X15&lt;&gt;"",Y15&lt;&gt;""),Y15,0))),SUM(W15:Y15))</f>
        <v>3</v>
      </c>
      <c r="AA15" s="51">
        <v>1</v>
      </c>
      <c r="AB15" s="51">
        <v>1</v>
      </c>
      <c r="AC15" s="51">
        <v>1</v>
      </c>
      <c r="AD15" s="31">
        <f>+IF($D15="Porcentaje",IF(AND(AA15&lt;&gt;"",AB15="",AC15=""),AA15,IF(AND(AA15&lt;&gt;"",AB15&lt;&gt;"",AC15=""),AB15,IF(AND(AA15&lt;&gt;"",AB15&lt;&gt;"",AC15&lt;&gt;""),AC15,0))),SUM(AA15:AC15))</f>
        <v>3</v>
      </c>
      <c r="AE15" s="51">
        <v>1</v>
      </c>
      <c r="AF15" s="51">
        <v>1</v>
      </c>
      <c r="AG15" s="51">
        <v>1</v>
      </c>
      <c r="AH15" s="31">
        <f>+IF($D15="Porcentaje",IF(AND(AE15&lt;&gt;"",AF15="",AG15=""),AE15,IF(AND(AE15&lt;&gt;"",AF15&lt;&gt;"",AG15=""),AF15,IF(AND(AE15&lt;&gt;"",AF15&lt;&gt;"",AG15&lt;&gt;""),AG15,0))),SUM(AE15:AG15))</f>
        <v>3</v>
      </c>
      <c r="AI15" s="31">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12</v>
      </c>
      <c r="AJ15" s="159"/>
      <c r="AK15" s="159"/>
      <c r="AL15" s="159"/>
      <c r="AM15" s="159"/>
      <c r="AN15" s="159"/>
      <c r="AO15" s="159"/>
      <c r="AP15" s="159"/>
      <c r="AQ15" s="159"/>
      <c r="AR15" s="159"/>
      <c r="AS15" s="159"/>
      <c r="AT15" s="159"/>
      <c r="AU15" s="159"/>
      <c r="AV15" s="159"/>
      <c r="AW15" s="159"/>
    </row>
    <row r="16" spans="1:1023" s="15" customFormat="1" ht="99.95" customHeight="1" thickBot="1" x14ac:dyDescent="0.25">
      <c r="A16" s="493" t="s">
        <v>201</v>
      </c>
      <c r="B16" s="52" t="s">
        <v>202</v>
      </c>
      <c r="C16" s="52" t="s">
        <v>203</v>
      </c>
      <c r="D16" s="18" t="s">
        <v>84</v>
      </c>
      <c r="E16" s="46">
        <f t="shared" ref="E16:E25" si="0">+AI16</f>
        <v>12</v>
      </c>
      <c r="F16" s="47" t="s">
        <v>85</v>
      </c>
      <c r="G16" s="53" t="s">
        <v>204</v>
      </c>
      <c r="H16" s="46">
        <f t="shared" ref="H16:H25" si="1">+V16</f>
        <v>3</v>
      </c>
      <c r="I16" s="46">
        <f t="shared" ref="I16:I25" si="2">+Z16</f>
        <v>3</v>
      </c>
      <c r="J16" s="46">
        <f t="shared" ref="J16:J25" si="3">+AD16</f>
        <v>3</v>
      </c>
      <c r="K16" s="46">
        <f t="shared" ref="K16:K25" si="4">+AH16</f>
        <v>3</v>
      </c>
      <c r="L16" s="496" t="s">
        <v>562</v>
      </c>
      <c r="M16" s="203" t="s">
        <v>566</v>
      </c>
      <c r="N16" s="53" t="s">
        <v>205</v>
      </c>
      <c r="O16" s="49"/>
      <c r="P16" s="156"/>
      <c r="Q16" s="52" t="s">
        <v>202</v>
      </c>
      <c r="R16" s="52" t="s">
        <v>203</v>
      </c>
      <c r="S16" s="50">
        <v>1</v>
      </c>
      <c r="T16" s="51">
        <v>1</v>
      </c>
      <c r="U16" s="51">
        <v>1</v>
      </c>
      <c r="V16" s="31">
        <f t="shared" ref="V16:V25" si="5">+IF($D16="Porcentaje",IF(AND(S16&lt;&gt;"",T16="",U16=""),S16,IF(AND(S16&lt;&gt;"",T16&lt;&gt;"",U16=""),T16,IF(AND(S16&lt;&gt;"",T16&lt;&gt;"",U16&lt;&gt;""),U16,0))),SUM(S16:U16))</f>
        <v>3</v>
      </c>
      <c r="W16" s="51">
        <v>1</v>
      </c>
      <c r="X16" s="51">
        <v>1</v>
      </c>
      <c r="Y16" s="51">
        <v>1</v>
      </c>
      <c r="Z16" s="31">
        <f t="shared" ref="Z16:Z25" si="6">+IF($D16="Porcentaje",IF(AND(W16&lt;&gt;"",X16="",Y16=""),W16,IF(AND(W16&lt;&gt;"",X16&lt;&gt;"",Y16=""),X16,IF(AND(W16&lt;&gt;"",X16&lt;&gt;"",Y16&lt;&gt;""),Y16,0))),SUM(W16:Y16))</f>
        <v>3</v>
      </c>
      <c r="AA16" s="51">
        <v>1</v>
      </c>
      <c r="AB16" s="51">
        <v>1</v>
      </c>
      <c r="AC16" s="51">
        <v>1</v>
      </c>
      <c r="AD16" s="31">
        <f t="shared" ref="AD16:AD25" si="7">+IF($D16="Porcentaje",IF(AND(AA16&lt;&gt;"",AB16="",AC16=""),AA16,IF(AND(AA16&lt;&gt;"",AB16&lt;&gt;"",AC16=""),AB16,IF(AND(AA16&lt;&gt;"",AB16&lt;&gt;"",AC16&lt;&gt;""),AC16,0))),SUM(AA16:AC16))</f>
        <v>3</v>
      </c>
      <c r="AE16" s="51">
        <v>1</v>
      </c>
      <c r="AF16" s="51">
        <v>1</v>
      </c>
      <c r="AG16" s="51">
        <v>1</v>
      </c>
      <c r="AH16" s="31">
        <f t="shared" ref="AH16:AH23" si="8">+IF($D16="Porcentaje",IF(AND(AE16&lt;&gt;"",AF16="",AG16=""),AE16,IF(AND(AE16&lt;&gt;"",AF16&lt;&gt;"",AG16=""),AF16,IF(AND(AE16&lt;&gt;"",AF16&lt;&gt;"",AG16&lt;&gt;""),AG16,0))),SUM(AE16:AG16))</f>
        <v>3</v>
      </c>
      <c r="AI16" s="31">
        <f t="shared" ref="AI16:AI25" si="9">+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12</v>
      </c>
      <c r="AJ16" s="159"/>
      <c r="AK16" s="159"/>
      <c r="AL16" s="159"/>
      <c r="AM16" s="159"/>
      <c r="AN16" s="159"/>
      <c r="AO16" s="159"/>
      <c r="AP16" s="159"/>
      <c r="AQ16" s="159"/>
      <c r="AR16" s="159"/>
      <c r="AS16" s="159"/>
      <c r="AT16" s="159"/>
      <c r="AU16" s="159"/>
      <c r="AV16" s="159"/>
      <c r="AW16" s="159"/>
    </row>
    <row r="17" spans="1:49" s="15" customFormat="1" ht="107.25" customHeight="1" thickBot="1" x14ac:dyDescent="0.25">
      <c r="A17" s="494"/>
      <c r="B17" s="52" t="s">
        <v>206</v>
      </c>
      <c r="C17" s="52" t="s">
        <v>207</v>
      </c>
      <c r="D17" s="18" t="s">
        <v>84</v>
      </c>
      <c r="E17" s="46">
        <f t="shared" si="0"/>
        <v>13</v>
      </c>
      <c r="F17" s="47" t="s">
        <v>85</v>
      </c>
      <c r="G17" s="53" t="s">
        <v>208</v>
      </c>
      <c r="H17" s="46">
        <f t="shared" si="1"/>
        <v>3</v>
      </c>
      <c r="I17" s="46">
        <f t="shared" si="2"/>
        <v>3</v>
      </c>
      <c r="J17" s="46">
        <f t="shared" si="3"/>
        <v>3</v>
      </c>
      <c r="K17" s="46">
        <f t="shared" si="4"/>
        <v>4</v>
      </c>
      <c r="L17" s="497"/>
      <c r="M17" s="203" t="s">
        <v>539</v>
      </c>
      <c r="N17" s="53" t="s">
        <v>209</v>
      </c>
      <c r="O17" s="49"/>
      <c r="P17" s="156"/>
      <c r="Q17" s="52" t="s">
        <v>206</v>
      </c>
      <c r="R17" s="52" t="s">
        <v>207</v>
      </c>
      <c r="S17" s="50">
        <v>1</v>
      </c>
      <c r="T17" s="51">
        <v>1</v>
      </c>
      <c r="U17" s="51">
        <v>1</v>
      </c>
      <c r="V17" s="31">
        <f t="shared" si="5"/>
        <v>3</v>
      </c>
      <c r="W17" s="51">
        <v>1</v>
      </c>
      <c r="X17" s="51">
        <v>1</v>
      </c>
      <c r="Y17" s="51">
        <v>1</v>
      </c>
      <c r="Z17" s="31">
        <f t="shared" si="6"/>
        <v>3</v>
      </c>
      <c r="AA17" s="51">
        <v>1</v>
      </c>
      <c r="AB17" s="51">
        <v>1</v>
      </c>
      <c r="AC17" s="51">
        <v>1</v>
      </c>
      <c r="AD17" s="31">
        <f t="shared" si="7"/>
        <v>3</v>
      </c>
      <c r="AE17" s="51">
        <v>1</v>
      </c>
      <c r="AF17" s="51">
        <v>1</v>
      </c>
      <c r="AG17" s="51">
        <v>2</v>
      </c>
      <c r="AH17" s="31">
        <f t="shared" si="8"/>
        <v>4</v>
      </c>
      <c r="AI17" s="31">
        <f t="shared" si="9"/>
        <v>13</v>
      </c>
      <c r="AJ17" s="159"/>
      <c r="AK17" s="159"/>
      <c r="AL17" s="159"/>
      <c r="AM17" s="159"/>
      <c r="AN17" s="159"/>
      <c r="AO17" s="159"/>
      <c r="AP17" s="159"/>
      <c r="AQ17" s="159"/>
      <c r="AR17" s="159"/>
      <c r="AS17" s="159"/>
      <c r="AT17" s="159"/>
      <c r="AU17" s="159"/>
      <c r="AV17" s="159"/>
      <c r="AW17" s="159"/>
    </row>
    <row r="18" spans="1:49" s="15" customFormat="1" ht="75" customHeight="1" thickBot="1" x14ac:dyDescent="0.25">
      <c r="A18" s="495"/>
      <c r="B18" s="52" t="s">
        <v>210</v>
      </c>
      <c r="C18" s="52" t="s">
        <v>211</v>
      </c>
      <c r="D18" s="18" t="s">
        <v>84</v>
      </c>
      <c r="E18" s="46">
        <f t="shared" si="0"/>
        <v>12</v>
      </c>
      <c r="F18" s="47" t="s">
        <v>85</v>
      </c>
      <c r="G18" s="53" t="s">
        <v>212</v>
      </c>
      <c r="H18" s="46">
        <f t="shared" si="1"/>
        <v>3</v>
      </c>
      <c r="I18" s="46">
        <f t="shared" si="2"/>
        <v>3</v>
      </c>
      <c r="J18" s="46">
        <f t="shared" si="3"/>
        <v>3</v>
      </c>
      <c r="K18" s="46">
        <f t="shared" si="4"/>
        <v>3</v>
      </c>
      <c r="L18" s="498"/>
      <c r="M18" s="203" t="s">
        <v>535</v>
      </c>
      <c r="N18" s="53" t="s">
        <v>213</v>
      </c>
      <c r="O18" s="49"/>
      <c r="P18" s="156"/>
      <c r="Q18" s="52" t="s">
        <v>210</v>
      </c>
      <c r="R18" s="52" t="s">
        <v>211</v>
      </c>
      <c r="S18" s="50">
        <v>1</v>
      </c>
      <c r="T18" s="51">
        <v>1</v>
      </c>
      <c r="U18" s="51">
        <v>1</v>
      </c>
      <c r="V18" s="31">
        <f t="shared" si="5"/>
        <v>3</v>
      </c>
      <c r="W18" s="51">
        <v>1</v>
      </c>
      <c r="X18" s="51">
        <v>1</v>
      </c>
      <c r="Y18" s="51">
        <v>1</v>
      </c>
      <c r="Z18" s="31">
        <f t="shared" si="6"/>
        <v>3</v>
      </c>
      <c r="AA18" s="51">
        <v>1</v>
      </c>
      <c r="AB18" s="51">
        <v>1</v>
      </c>
      <c r="AC18" s="51">
        <v>1</v>
      </c>
      <c r="AD18" s="31">
        <f t="shared" si="7"/>
        <v>3</v>
      </c>
      <c r="AE18" s="51">
        <v>1</v>
      </c>
      <c r="AF18" s="51">
        <v>1</v>
      </c>
      <c r="AG18" s="51">
        <v>1</v>
      </c>
      <c r="AH18" s="31">
        <f t="shared" si="8"/>
        <v>3</v>
      </c>
      <c r="AI18" s="31">
        <f t="shared" si="9"/>
        <v>12</v>
      </c>
      <c r="AJ18" s="159"/>
      <c r="AK18" s="159"/>
      <c r="AL18" s="159"/>
      <c r="AM18" s="159"/>
      <c r="AN18" s="159"/>
      <c r="AO18" s="159"/>
      <c r="AP18" s="159"/>
      <c r="AQ18" s="159"/>
      <c r="AR18" s="159"/>
      <c r="AS18" s="159"/>
      <c r="AT18" s="159"/>
      <c r="AU18" s="159"/>
      <c r="AV18" s="159"/>
      <c r="AW18" s="159"/>
    </row>
    <row r="19" spans="1:49" s="15" customFormat="1" ht="135" customHeight="1" thickBot="1" x14ac:dyDescent="0.25">
      <c r="A19" s="493" t="s">
        <v>214</v>
      </c>
      <c r="B19" s="52" t="s">
        <v>215</v>
      </c>
      <c r="C19" s="52" t="s">
        <v>216</v>
      </c>
      <c r="D19" s="18" t="s">
        <v>84</v>
      </c>
      <c r="E19" s="46">
        <f t="shared" si="0"/>
        <v>12</v>
      </c>
      <c r="F19" s="47" t="s">
        <v>85</v>
      </c>
      <c r="G19" s="53" t="s">
        <v>217</v>
      </c>
      <c r="H19" s="46">
        <f t="shared" si="1"/>
        <v>3</v>
      </c>
      <c r="I19" s="46">
        <f t="shared" si="2"/>
        <v>3</v>
      </c>
      <c r="J19" s="46">
        <f t="shared" si="3"/>
        <v>3</v>
      </c>
      <c r="K19" s="46">
        <f t="shared" si="4"/>
        <v>3</v>
      </c>
      <c r="L19" s="203" t="s">
        <v>567</v>
      </c>
      <c r="M19" s="203" t="s">
        <v>568</v>
      </c>
      <c r="N19" s="53" t="s">
        <v>218</v>
      </c>
      <c r="O19" s="49"/>
      <c r="P19" s="156"/>
      <c r="Q19" s="52" t="s">
        <v>215</v>
      </c>
      <c r="R19" s="52" t="s">
        <v>216</v>
      </c>
      <c r="S19" s="50">
        <v>1</v>
      </c>
      <c r="T19" s="51">
        <v>1</v>
      </c>
      <c r="U19" s="51">
        <v>1</v>
      </c>
      <c r="V19" s="31">
        <f t="shared" si="5"/>
        <v>3</v>
      </c>
      <c r="W19" s="51">
        <v>1</v>
      </c>
      <c r="X19" s="51">
        <v>1</v>
      </c>
      <c r="Y19" s="51">
        <v>1</v>
      </c>
      <c r="Z19" s="31">
        <f t="shared" si="6"/>
        <v>3</v>
      </c>
      <c r="AA19" s="51">
        <v>1</v>
      </c>
      <c r="AB19" s="51">
        <v>1</v>
      </c>
      <c r="AC19" s="51">
        <v>1</v>
      </c>
      <c r="AD19" s="31">
        <f t="shared" si="7"/>
        <v>3</v>
      </c>
      <c r="AE19" s="51">
        <v>1</v>
      </c>
      <c r="AF19" s="51">
        <v>1</v>
      </c>
      <c r="AG19" s="51">
        <v>1</v>
      </c>
      <c r="AH19" s="31">
        <f t="shared" si="8"/>
        <v>3</v>
      </c>
      <c r="AI19" s="31">
        <f t="shared" si="9"/>
        <v>12</v>
      </c>
      <c r="AJ19" s="159"/>
      <c r="AK19" s="159"/>
      <c r="AL19" s="159"/>
      <c r="AM19" s="159"/>
      <c r="AN19" s="159"/>
      <c r="AO19" s="159"/>
      <c r="AP19" s="159"/>
      <c r="AQ19" s="159"/>
      <c r="AR19" s="159"/>
      <c r="AS19" s="159"/>
      <c r="AT19" s="159"/>
      <c r="AU19" s="159"/>
      <c r="AV19" s="159"/>
      <c r="AW19" s="159"/>
    </row>
    <row r="20" spans="1:49" s="15" customFormat="1" ht="234" customHeight="1" thickBot="1" x14ac:dyDescent="0.25">
      <c r="A20" s="495"/>
      <c r="B20" s="54" t="s">
        <v>219</v>
      </c>
      <c r="C20" s="52" t="s">
        <v>220</v>
      </c>
      <c r="D20" s="18" t="s">
        <v>84</v>
      </c>
      <c r="E20" s="46">
        <f t="shared" si="0"/>
        <v>2</v>
      </c>
      <c r="F20" s="47" t="s">
        <v>85</v>
      </c>
      <c r="G20" s="53" t="s">
        <v>477</v>
      </c>
      <c r="H20" s="46">
        <f t="shared" si="1"/>
        <v>0</v>
      </c>
      <c r="I20" s="46">
        <f t="shared" si="2"/>
        <v>1</v>
      </c>
      <c r="J20" s="46">
        <f t="shared" si="3"/>
        <v>0</v>
      </c>
      <c r="K20" s="46">
        <f t="shared" si="4"/>
        <v>1</v>
      </c>
      <c r="L20" s="203" t="s">
        <v>569</v>
      </c>
      <c r="M20" s="203" t="s">
        <v>570</v>
      </c>
      <c r="N20" s="55" t="s">
        <v>221</v>
      </c>
      <c r="O20" s="49"/>
      <c r="P20" s="156"/>
      <c r="Q20" s="52" t="s">
        <v>219</v>
      </c>
      <c r="R20" s="52" t="s">
        <v>220</v>
      </c>
      <c r="S20" s="50">
        <v>0</v>
      </c>
      <c r="T20" s="51">
        <v>0</v>
      </c>
      <c r="U20" s="51">
        <v>0</v>
      </c>
      <c r="V20" s="31">
        <f t="shared" si="5"/>
        <v>0</v>
      </c>
      <c r="W20" s="51">
        <v>0</v>
      </c>
      <c r="X20" s="51">
        <v>0</v>
      </c>
      <c r="Y20" s="51">
        <v>1</v>
      </c>
      <c r="Z20" s="31">
        <f t="shared" si="6"/>
        <v>1</v>
      </c>
      <c r="AA20" s="51">
        <v>0</v>
      </c>
      <c r="AB20" s="51">
        <v>0</v>
      </c>
      <c r="AC20" s="51">
        <v>0</v>
      </c>
      <c r="AD20" s="31">
        <f t="shared" si="7"/>
        <v>0</v>
      </c>
      <c r="AE20" s="51">
        <v>0</v>
      </c>
      <c r="AF20" s="51">
        <v>0</v>
      </c>
      <c r="AG20" s="51">
        <v>1</v>
      </c>
      <c r="AH20" s="31">
        <f t="shared" si="8"/>
        <v>1</v>
      </c>
      <c r="AI20" s="31">
        <f t="shared" si="9"/>
        <v>2</v>
      </c>
      <c r="AJ20" s="159"/>
      <c r="AK20" s="159"/>
      <c r="AL20" s="159"/>
      <c r="AM20" s="159"/>
      <c r="AN20" s="159"/>
      <c r="AO20" s="159"/>
      <c r="AP20" s="159"/>
      <c r="AQ20" s="159"/>
      <c r="AR20" s="159"/>
      <c r="AS20" s="159"/>
      <c r="AT20" s="159"/>
      <c r="AU20" s="159"/>
      <c r="AV20" s="159"/>
      <c r="AW20" s="159"/>
    </row>
    <row r="21" spans="1:49" s="15" customFormat="1" ht="173.25" customHeight="1" thickBot="1" x14ac:dyDescent="0.25">
      <c r="A21" s="499" t="s">
        <v>222</v>
      </c>
      <c r="B21" s="56" t="s">
        <v>223</v>
      </c>
      <c r="C21" s="57" t="s">
        <v>224</v>
      </c>
      <c r="D21" s="18" t="s">
        <v>84</v>
      </c>
      <c r="E21" s="46">
        <f t="shared" si="0"/>
        <v>12</v>
      </c>
      <c r="F21" s="47" t="s">
        <v>85</v>
      </c>
      <c r="G21" s="58" t="s">
        <v>225</v>
      </c>
      <c r="H21" s="46">
        <f t="shared" si="1"/>
        <v>3</v>
      </c>
      <c r="I21" s="46">
        <f t="shared" si="2"/>
        <v>3</v>
      </c>
      <c r="J21" s="46">
        <f t="shared" si="3"/>
        <v>3</v>
      </c>
      <c r="K21" s="46">
        <f t="shared" si="4"/>
        <v>3</v>
      </c>
      <c r="L21" s="496" t="s">
        <v>571</v>
      </c>
      <c r="M21" s="501" t="s">
        <v>562</v>
      </c>
      <c r="N21" s="58" t="s">
        <v>226</v>
      </c>
      <c r="O21" s="49"/>
      <c r="P21" s="156"/>
      <c r="Q21" s="60" t="s">
        <v>223</v>
      </c>
      <c r="R21" s="204" t="s">
        <v>224</v>
      </c>
      <c r="S21" s="50">
        <v>1</v>
      </c>
      <c r="T21" s="51">
        <v>1</v>
      </c>
      <c r="U21" s="51">
        <v>1</v>
      </c>
      <c r="V21" s="31">
        <f t="shared" si="5"/>
        <v>3</v>
      </c>
      <c r="W21" s="51">
        <v>1</v>
      </c>
      <c r="X21" s="51">
        <v>1</v>
      </c>
      <c r="Y21" s="51">
        <v>1</v>
      </c>
      <c r="Z21" s="31">
        <f t="shared" si="6"/>
        <v>3</v>
      </c>
      <c r="AA21" s="51">
        <v>1</v>
      </c>
      <c r="AB21" s="51">
        <v>1</v>
      </c>
      <c r="AC21" s="51">
        <v>1</v>
      </c>
      <c r="AD21" s="31">
        <f t="shared" si="7"/>
        <v>3</v>
      </c>
      <c r="AE21" s="51">
        <v>1</v>
      </c>
      <c r="AF21" s="51">
        <v>1</v>
      </c>
      <c r="AG21" s="51">
        <v>1</v>
      </c>
      <c r="AH21" s="31">
        <f t="shared" si="8"/>
        <v>3</v>
      </c>
      <c r="AI21" s="31">
        <f t="shared" si="9"/>
        <v>12</v>
      </c>
      <c r="AJ21" s="159"/>
      <c r="AK21" s="159"/>
      <c r="AL21" s="159"/>
      <c r="AM21" s="159"/>
      <c r="AN21" s="159"/>
      <c r="AO21" s="159"/>
      <c r="AP21" s="159"/>
      <c r="AQ21" s="159"/>
      <c r="AR21" s="159"/>
      <c r="AS21" s="159"/>
      <c r="AT21" s="159"/>
      <c r="AU21" s="159"/>
      <c r="AV21" s="159"/>
      <c r="AW21" s="159"/>
    </row>
    <row r="22" spans="1:49" s="15" customFormat="1" ht="183.75" customHeight="1" thickBot="1" x14ac:dyDescent="0.25">
      <c r="A22" s="500"/>
      <c r="B22" s="59" t="s">
        <v>227</v>
      </c>
      <c r="C22" s="60" t="s">
        <v>224</v>
      </c>
      <c r="D22" s="18" t="s">
        <v>84</v>
      </c>
      <c r="E22" s="19">
        <f t="shared" si="0"/>
        <v>4</v>
      </c>
      <c r="F22" s="47" t="s">
        <v>85</v>
      </c>
      <c r="G22" s="58" t="s">
        <v>225</v>
      </c>
      <c r="H22" s="46">
        <f t="shared" si="1"/>
        <v>1</v>
      </c>
      <c r="I22" s="46">
        <f t="shared" si="2"/>
        <v>1</v>
      </c>
      <c r="J22" s="46">
        <f t="shared" si="3"/>
        <v>1</v>
      </c>
      <c r="K22" s="46">
        <f t="shared" si="4"/>
        <v>1</v>
      </c>
      <c r="L22" s="498"/>
      <c r="M22" s="502"/>
      <c r="N22" s="58" t="s">
        <v>226</v>
      </c>
      <c r="O22" s="49"/>
      <c r="P22" s="156"/>
      <c r="Q22" s="60" t="s">
        <v>227</v>
      </c>
      <c r="R22" s="60" t="s">
        <v>224</v>
      </c>
      <c r="S22" s="50">
        <v>1</v>
      </c>
      <c r="T22" s="51">
        <v>0</v>
      </c>
      <c r="U22" s="51">
        <v>0</v>
      </c>
      <c r="V22" s="31">
        <f t="shared" si="5"/>
        <v>1</v>
      </c>
      <c r="W22" s="51">
        <v>1</v>
      </c>
      <c r="X22" s="51">
        <v>0</v>
      </c>
      <c r="Y22" s="51">
        <v>0</v>
      </c>
      <c r="Z22" s="31">
        <f t="shared" si="6"/>
        <v>1</v>
      </c>
      <c r="AA22" s="51">
        <v>1</v>
      </c>
      <c r="AB22" s="51">
        <v>0</v>
      </c>
      <c r="AC22" s="51">
        <v>0</v>
      </c>
      <c r="AD22" s="31">
        <f t="shared" si="7"/>
        <v>1</v>
      </c>
      <c r="AE22" s="51">
        <v>1</v>
      </c>
      <c r="AF22" s="51">
        <v>0</v>
      </c>
      <c r="AG22" s="51">
        <v>0</v>
      </c>
      <c r="AH22" s="31">
        <f t="shared" si="8"/>
        <v>1</v>
      </c>
      <c r="AI22" s="31">
        <f t="shared" si="9"/>
        <v>4</v>
      </c>
      <c r="AJ22" s="159"/>
      <c r="AK22" s="159"/>
      <c r="AL22" s="159"/>
      <c r="AM22" s="159"/>
      <c r="AN22" s="159"/>
      <c r="AO22" s="159"/>
      <c r="AP22" s="159"/>
      <c r="AQ22" s="159"/>
      <c r="AR22" s="159"/>
      <c r="AS22" s="159"/>
      <c r="AT22" s="159"/>
      <c r="AU22" s="159"/>
      <c r="AV22" s="159"/>
      <c r="AW22" s="159"/>
    </row>
    <row r="23" spans="1:49" s="15" customFormat="1" ht="174" customHeight="1" thickBot="1" x14ac:dyDescent="0.25">
      <c r="A23" s="295" t="s">
        <v>228</v>
      </c>
      <c r="B23" s="62" t="s">
        <v>229</v>
      </c>
      <c r="C23" s="60" t="s">
        <v>203</v>
      </c>
      <c r="D23" s="18" t="s">
        <v>84</v>
      </c>
      <c r="E23" s="46">
        <f t="shared" si="0"/>
        <v>12</v>
      </c>
      <c r="F23" s="47" t="s">
        <v>85</v>
      </c>
      <c r="G23" s="63" t="s">
        <v>230</v>
      </c>
      <c r="H23" s="46">
        <f t="shared" si="1"/>
        <v>3</v>
      </c>
      <c r="I23" s="46">
        <f t="shared" si="2"/>
        <v>3</v>
      </c>
      <c r="J23" s="46">
        <f t="shared" si="3"/>
        <v>3</v>
      </c>
      <c r="K23" s="46">
        <f t="shared" si="4"/>
        <v>3</v>
      </c>
      <c r="L23" s="203" t="s">
        <v>572</v>
      </c>
      <c r="M23" s="490" t="s">
        <v>561</v>
      </c>
      <c r="N23" s="64" t="s">
        <v>231</v>
      </c>
      <c r="O23" s="49"/>
      <c r="P23" s="156"/>
      <c r="Q23" s="62" t="s">
        <v>229</v>
      </c>
      <c r="R23" s="60" t="s">
        <v>203</v>
      </c>
      <c r="S23" s="50">
        <v>1</v>
      </c>
      <c r="T23" s="51">
        <v>1</v>
      </c>
      <c r="U23" s="51">
        <v>1</v>
      </c>
      <c r="V23" s="31">
        <f t="shared" si="5"/>
        <v>3</v>
      </c>
      <c r="W23" s="51">
        <v>1</v>
      </c>
      <c r="X23" s="51">
        <v>1</v>
      </c>
      <c r="Y23" s="51">
        <v>1</v>
      </c>
      <c r="Z23" s="31">
        <f t="shared" si="6"/>
        <v>3</v>
      </c>
      <c r="AA23" s="51">
        <v>1</v>
      </c>
      <c r="AB23" s="51">
        <v>1</v>
      </c>
      <c r="AC23" s="51">
        <v>1</v>
      </c>
      <c r="AD23" s="31">
        <f t="shared" si="7"/>
        <v>3</v>
      </c>
      <c r="AE23" s="51">
        <v>1</v>
      </c>
      <c r="AF23" s="51">
        <v>1</v>
      </c>
      <c r="AG23" s="51">
        <v>1</v>
      </c>
      <c r="AH23" s="31">
        <f t="shared" si="8"/>
        <v>3</v>
      </c>
      <c r="AI23" s="31">
        <f t="shared" si="9"/>
        <v>12</v>
      </c>
      <c r="AJ23" s="159"/>
      <c r="AK23" s="159"/>
      <c r="AL23" s="159"/>
      <c r="AM23" s="159"/>
      <c r="AN23" s="159"/>
      <c r="AO23" s="159"/>
      <c r="AP23" s="159"/>
      <c r="AQ23" s="159"/>
      <c r="AR23" s="159"/>
      <c r="AS23" s="159"/>
      <c r="AT23" s="159"/>
      <c r="AU23" s="159"/>
      <c r="AV23" s="159"/>
      <c r="AW23" s="159"/>
    </row>
    <row r="24" spans="1:49" s="13" customFormat="1" ht="118.5" customHeight="1" thickBot="1" x14ac:dyDescent="0.25">
      <c r="A24" s="290" t="s">
        <v>232</v>
      </c>
      <c r="B24" s="65" t="s">
        <v>233</v>
      </c>
      <c r="C24" s="66" t="s">
        <v>234</v>
      </c>
      <c r="D24" s="18" t="s">
        <v>235</v>
      </c>
      <c r="E24" s="67">
        <f t="shared" si="0"/>
        <v>1</v>
      </c>
      <c r="F24" s="47" t="s">
        <v>85</v>
      </c>
      <c r="G24" s="61" t="s">
        <v>236</v>
      </c>
      <c r="H24" s="67">
        <f t="shared" si="1"/>
        <v>1</v>
      </c>
      <c r="I24" s="67">
        <f t="shared" si="2"/>
        <v>1</v>
      </c>
      <c r="J24" s="67">
        <f t="shared" si="3"/>
        <v>1</v>
      </c>
      <c r="K24" s="67">
        <f t="shared" si="4"/>
        <v>1</v>
      </c>
      <c r="L24" s="203" t="s">
        <v>573</v>
      </c>
      <c r="M24" s="491"/>
      <c r="N24" s="64" t="s">
        <v>237</v>
      </c>
      <c r="O24" s="49"/>
      <c r="P24" s="156"/>
      <c r="Q24" s="65" t="s">
        <v>233</v>
      </c>
      <c r="R24" s="66" t="s">
        <v>234</v>
      </c>
      <c r="S24" s="310">
        <v>1</v>
      </c>
      <c r="T24" s="311">
        <v>1</v>
      </c>
      <c r="U24" s="311">
        <v>1</v>
      </c>
      <c r="V24" s="312">
        <f t="shared" si="5"/>
        <v>1</v>
      </c>
      <c r="W24" s="311">
        <v>1</v>
      </c>
      <c r="X24" s="311">
        <v>1</v>
      </c>
      <c r="Y24" s="311">
        <v>1</v>
      </c>
      <c r="Z24" s="312">
        <f t="shared" si="6"/>
        <v>1</v>
      </c>
      <c r="AA24" s="311">
        <v>1</v>
      </c>
      <c r="AB24" s="311">
        <v>1</v>
      </c>
      <c r="AC24" s="311">
        <v>1</v>
      </c>
      <c r="AD24" s="312">
        <f t="shared" si="7"/>
        <v>1</v>
      </c>
      <c r="AE24" s="311">
        <v>1</v>
      </c>
      <c r="AF24" s="311">
        <v>1</v>
      </c>
      <c r="AG24" s="311">
        <v>1</v>
      </c>
      <c r="AH24" s="312">
        <f t="shared" ref="AH24:AH25" si="10">+IF($D24="Porcentaje",IF(AND(AE24&lt;&gt;"",AF24="",AG24=""),AE24,IF(AND(AE24&lt;&gt;"",AF24&lt;&gt;"",AG24=""),AF24,IF(AND(AE24&lt;&gt;"",AF24&lt;&gt;"",AG24&lt;&gt;""),AG24,0))),SUM(AE24:AG24))</f>
        <v>1</v>
      </c>
      <c r="AI24" s="312">
        <f t="shared" si="9"/>
        <v>1</v>
      </c>
      <c r="AJ24" s="12"/>
      <c r="AK24" s="12"/>
      <c r="AL24" s="12"/>
      <c r="AM24" s="12"/>
      <c r="AN24" s="12"/>
      <c r="AO24" s="12"/>
      <c r="AP24" s="12"/>
      <c r="AQ24" s="12"/>
      <c r="AR24" s="12"/>
      <c r="AS24" s="12"/>
      <c r="AT24" s="12"/>
      <c r="AU24" s="12"/>
      <c r="AV24" s="12"/>
      <c r="AW24" s="12"/>
    </row>
    <row r="25" spans="1:49" s="13" customFormat="1" ht="166.5" customHeight="1" thickBot="1" x14ac:dyDescent="0.25">
      <c r="A25" s="295" t="s">
        <v>238</v>
      </c>
      <c r="B25" s="60" t="s">
        <v>239</v>
      </c>
      <c r="C25" s="66" t="s">
        <v>240</v>
      </c>
      <c r="D25" s="18" t="s">
        <v>235</v>
      </c>
      <c r="E25" s="67">
        <f t="shared" si="0"/>
        <v>1</v>
      </c>
      <c r="F25" s="47" t="s">
        <v>101</v>
      </c>
      <c r="G25" s="61" t="s">
        <v>241</v>
      </c>
      <c r="H25" s="67">
        <f t="shared" si="1"/>
        <v>1</v>
      </c>
      <c r="I25" s="67">
        <f t="shared" si="2"/>
        <v>1</v>
      </c>
      <c r="J25" s="67">
        <f t="shared" si="3"/>
        <v>1</v>
      </c>
      <c r="K25" s="67">
        <f t="shared" si="4"/>
        <v>1</v>
      </c>
      <c r="L25" s="203" t="s">
        <v>574</v>
      </c>
      <c r="M25" s="492"/>
      <c r="N25" s="64" t="s">
        <v>242</v>
      </c>
      <c r="O25" s="49"/>
      <c r="P25" s="156"/>
      <c r="Q25" s="60" t="s">
        <v>239</v>
      </c>
      <c r="R25" s="66" t="s">
        <v>240</v>
      </c>
      <c r="S25" s="310">
        <v>1</v>
      </c>
      <c r="T25" s="311">
        <v>1</v>
      </c>
      <c r="U25" s="311">
        <v>1</v>
      </c>
      <c r="V25" s="312">
        <f t="shared" si="5"/>
        <v>1</v>
      </c>
      <c r="W25" s="311">
        <v>1</v>
      </c>
      <c r="X25" s="311">
        <v>1</v>
      </c>
      <c r="Y25" s="311">
        <v>1</v>
      </c>
      <c r="Z25" s="312">
        <f t="shared" si="6"/>
        <v>1</v>
      </c>
      <c r="AA25" s="311">
        <v>1</v>
      </c>
      <c r="AB25" s="311">
        <v>1</v>
      </c>
      <c r="AC25" s="311">
        <v>1</v>
      </c>
      <c r="AD25" s="312">
        <f t="shared" si="7"/>
        <v>1</v>
      </c>
      <c r="AE25" s="311">
        <v>1</v>
      </c>
      <c r="AF25" s="311">
        <v>1</v>
      </c>
      <c r="AG25" s="311">
        <v>1</v>
      </c>
      <c r="AH25" s="312">
        <f t="shared" si="10"/>
        <v>1</v>
      </c>
      <c r="AI25" s="312">
        <f t="shared" si="9"/>
        <v>1</v>
      </c>
      <c r="AJ25" s="12"/>
      <c r="AK25" s="12"/>
      <c r="AL25" s="12"/>
      <c r="AM25" s="12"/>
      <c r="AN25" s="12"/>
      <c r="AO25" s="12"/>
      <c r="AP25" s="12"/>
      <c r="AQ25" s="12"/>
      <c r="AR25" s="12"/>
      <c r="AS25" s="12"/>
      <c r="AT25" s="12"/>
      <c r="AU25" s="12"/>
      <c r="AV25" s="12"/>
      <c r="AW25" s="12"/>
    </row>
    <row r="26" spans="1:49" s="13" customFormat="1" ht="166.5" customHeight="1" x14ac:dyDescent="0.2">
      <c r="A26" s="12"/>
      <c r="B26" s="12"/>
      <c r="C26" s="12"/>
      <c r="D26" s="12"/>
      <c r="E26" s="12"/>
      <c r="F26" s="12"/>
      <c r="G26" s="12"/>
      <c r="H26" s="12"/>
      <c r="I26" s="12"/>
      <c r="J26" s="12"/>
      <c r="K26" s="12"/>
      <c r="L26" s="12"/>
      <c r="M26" s="12"/>
      <c r="N26" s="12"/>
      <c r="O26" s="12"/>
      <c r="P26" s="156"/>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row>
    <row r="27" spans="1:49" s="13" customFormat="1" ht="182.25" customHeight="1" x14ac:dyDescent="0.2">
      <c r="A27" s="12"/>
      <c r="B27" s="12"/>
      <c r="C27" s="12"/>
      <c r="D27" s="12"/>
      <c r="E27" s="12"/>
      <c r="F27" s="12"/>
      <c r="G27" s="12"/>
      <c r="H27" s="12"/>
      <c r="I27" s="12"/>
      <c r="J27" s="12"/>
      <c r="K27" s="12"/>
      <c r="L27" s="12"/>
      <c r="M27" s="12"/>
      <c r="N27" s="12"/>
      <c r="O27" s="12"/>
      <c r="P27" s="156"/>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row>
    <row r="28" spans="1:49" s="13" customFormat="1" ht="63" customHeight="1" x14ac:dyDescent="0.2">
      <c r="A28" s="12"/>
      <c r="B28" s="12"/>
      <c r="C28" s="12"/>
      <c r="D28" s="12"/>
      <c r="E28" s="12"/>
      <c r="F28" s="12"/>
      <c r="G28" s="12"/>
      <c r="H28" s="12"/>
      <c r="I28" s="12"/>
      <c r="J28" s="12"/>
      <c r="K28" s="12"/>
      <c r="L28" s="12"/>
      <c r="M28" s="12"/>
      <c r="N28" s="12"/>
      <c r="O28" s="12"/>
      <c r="P28" s="156"/>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row>
    <row r="29" spans="1:49" s="13" customFormat="1" ht="99" customHeight="1" x14ac:dyDescent="0.2">
      <c r="A29" s="12"/>
      <c r="B29" s="12"/>
      <c r="C29" s="12"/>
      <c r="D29" s="12"/>
      <c r="E29" s="12"/>
      <c r="F29" s="12"/>
      <c r="G29" s="12"/>
      <c r="H29" s="12"/>
      <c r="I29" s="12"/>
      <c r="J29" s="12"/>
      <c r="K29" s="12"/>
      <c r="L29" s="12"/>
      <c r="M29" s="12"/>
      <c r="N29" s="12"/>
      <c r="O29" s="12"/>
      <c r="P29" s="156"/>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row>
    <row r="30" spans="1:49" s="13" customFormat="1" ht="121.5" customHeight="1" x14ac:dyDescent="0.2">
      <c r="A30" s="12"/>
      <c r="B30" s="12"/>
      <c r="C30" s="12"/>
      <c r="D30" s="12"/>
      <c r="E30" s="12"/>
      <c r="F30" s="12"/>
      <c r="G30" s="12"/>
      <c r="H30" s="12"/>
      <c r="I30" s="12"/>
      <c r="J30" s="12"/>
      <c r="K30" s="12"/>
      <c r="L30" s="12"/>
      <c r="M30" s="12"/>
      <c r="N30" s="12"/>
      <c r="O30" s="12"/>
      <c r="P30" s="156"/>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row>
    <row r="31" spans="1:49" s="13" customFormat="1" ht="117.75" customHeight="1" x14ac:dyDescent="0.2">
      <c r="A31" s="12"/>
      <c r="B31" s="12"/>
      <c r="C31" s="12"/>
      <c r="D31" s="12"/>
      <c r="E31" s="12"/>
      <c r="F31" s="12"/>
      <c r="G31" s="12"/>
      <c r="H31" s="12"/>
      <c r="I31" s="12"/>
      <c r="J31" s="12"/>
      <c r="K31" s="12"/>
      <c r="L31" s="12"/>
      <c r="M31" s="12"/>
      <c r="N31" s="12"/>
      <c r="O31" s="12"/>
      <c r="P31" s="156"/>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row>
    <row r="32" spans="1:49" s="13" customFormat="1" ht="116.25" customHeight="1" x14ac:dyDescent="0.2">
      <c r="P32"/>
    </row>
    <row r="33" spans="16:16" s="13" customFormat="1" ht="91.5" customHeight="1" x14ac:dyDescent="0.2">
      <c r="P33"/>
    </row>
    <row r="34" spans="16:16" s="13" customFormat="1" ht="91.5" customHeight="1" x14ac:dyDescent="0.2">
      <c r="P34"/>
    </row>
  </sheetData>
  <mergeCells count="30">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M23:M25"/>
    <mergeCell ref="AI13:AI14"/>
    <mergeCell ref="A16:A18"/>
    <mergeCell ref="L16:L18"/>
    <mergeCell ref="A19:A20"/>
    <mergeCell ref="A21:A22"/>
    <mergeCell ref="L21:L22"/>
    <mergeCell ref="M21:M22"/>
    <mergeCell ref="O13:O14"/>
    <mergeCell ref="Q13:R13"/>
    <mergeCell ref="S13:V13"/>
    <mergeCell ref="W13:Z13"/>
    <mergeCell ref="AA13:AD13"/>
    <mergeCell ref="AE13:AH13"/>
  </mergeCells>
  <dataValidations count="2">
    <dataValidation type="list" allowBlank="1" showInputMessage="1" showErrorMessage="1" sqref="F15:F25" xr:uid="{00000000-0002-0000-0900-000000000000}">
      <formula1>"A,B,C"</formula1>
    </dataValidation>
    <dataValidation type="list" allowBlank="1" showInputMessage="1" showErrorMessage="1" sqref="D15:D25" xr:uid="{00000000-0002-0000-0900-000001000000}">
      <formula1>"Unidad,Porcentaje,Monetario"</formula1>
    </dataValidation>
  </dataValidations>
  <pageMargins left="0.95000000000000007" right="0.32990000000000008" top="0.76380000000000003" bottom="0.77360000000000007" header="0.37010000000000004" footer="0.37990000000000007"/>
  <pageSetup scale="17" fitToWidth="0"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AMI36"/>
  <sheetViews>
    <sheetView showGridLines="0" zoomScale="60" zoomScaleNormal="60" zoomScaleSheetLayoutView="10" workbookViewId="0"/>
  </sheetViews>
  <sheetFormatPr baseColWidth="10" defaultColWidth="10.625" defaultRowHeight="15" x14ac:dyDescent="0.2"/>
  <cols>
    <col min="1" max="1" width="25.625" style="170" customWidth="1"/>
    <col min="2" max="2" width="35.375" style="170" customWidth="1"/>
    <col min="3" max="4" width="25.625" style="170" customWidth="1"/>
    <col min="5" max="6" width="19.25" style="170" customWidth="1"/>
    <col min="7" max="7" width="37.625" style="170" customWidth="1"/>
    <col min="8" max="11" width="15.625" style="170" customWidth="1"/>
    <col min="12" max="12" width="34.25" style="170" customWidth="1"/>
    <col min="13" max="13" width="31.875" style="170" customWidth="1"/>
    <col min="14" max="15" width="31.75" style="170" customWidth="1"/>
    <col min="16" max="16" width="10.625" style="113"/>
    <col min="17" max="17" width="23.875" style="170" customWidth="1"/>
    <col min="18" max="18" width="25" style="170" customWidth="1"/>
    <col min="19" max="28" width="11.875" style="170" customWidth="1"/>
    <col min="29" max="29" width="15.125" style="170" customWidth="1"/>
    <col min="30" max="30" width="13.75" style="170" customWidth="1"/>
    <col min="31" max="31" width="11.875" style="170" customWidth="1"/>
    <col min="32" max="32" width="13.5" style="170" customWidth="1"/>
    <col min="33" max="33" width="13.75" style="170" customWidth="1"/>
    <col min="34" max="36" width="11.875" style="170" customWidth="1"/>
    <col min="37" max="1023" width="10.625" style="170"/>
    <col min="1024" max="1024" width="11" style="113" customWidth="1"/>
    <col min="1025" max="16384" width="10.625" style="113"/>
  </cols>
  <sheetData>
    <row r="1" spans="1:47" ht="44.1" customHeight="1" x14ac:dyDescent="0.2">
      <c r="A1" s="169"/>
      <c r="B1" s="169"/>
      <c r="C1" s="169"/>
      <c r="D1" s="169"/>
      <c r="E1" s="169"/>
      <c r="F1" s="169"/>
      <c r="G1" s="169"/>
      <c r="H1" s="169"/>
      <c r="I1" s="169"/>
      <c r="J1" s="169"/>
      <c r="K1" s="169"/>
      <c r="L1" s="169"/>
      <c r="M1" s="169"/>
      <c r="N1" s="169"/>
      <c r="O1" s="169"/>
    </row>
    <row r="2" spans="1:47" ht="44.1" customHeight="1" x14ac:dyDescent="0.2">
      <c r="A2" s="169"/>
      <c r="B2" s="169"/>
      <c r="C2" s="169"/>
      <c r="D2" s="169"/>
      <c r="E2" s="169"/>
      <c r="F2" s="169"/>
      <c r="G2" s="169"/>
      <c r="H2" s="169"/>
      <c r="I2" s="169"/>
      <c r="J2" s="169"/>
      <c r="K2" s="169"/>
      <c r="L2" s="169"/>
      <c r="M2" s="169"/>
      <c r="N2" s="169"/>
      <c r="O2" s="169"/>
    </row>
    <row r="3" spans="1:47" ht="44.1" customHeight="1" x14ac:dyDescent="0.2">
      <c r="A3" s="169"/>
      <c r="B3" s="169"/>
      <c r="C3" s="169"/>
      <c r="D3" s="169"/>
      <c r="E3" s="169"/>
      <c r="F3" s="169"/>
      <c r="G3" s="169"/>
      <c r="H3" s="169"/>
      <c r="I3" s="169"/>
      <c r="J3" s="169"/>
      <c r="K3" s="169"/>
      <c r="L3" s="169"/>
      <c r="M3" s="169"/>
      <c r="N3" s="169"/>
      <c r="O3" s="169"/>
    </row>
    <row r="4" spans="1:47" ht="44.1" customHeight="1" thickBot="1" x14ac:dyDescent="0.25">
      <c r="A4" s="169"/>
      <c r="B4" s="169"/>
      <c r="C4" s="169"/>
      <c r="D4" s="169"/>
      <c r="E4" s="169"/>
      <c r="F4" s="169"/>
      <c r="G4" s="169"/>
      <c r="H4" s="169"/>
      <c r="I4" s="169"/>
      <c r="J4" s="169"/>
      <c r="K4" s="169"/>
      <c r="L4" s="169"/>
      <c r="M4" s="169"/>
      <c r="N4" s="169"/>
      <c r="O4" s="169"/>
    </row>
    <row r="5" spans="1:47" s="171" customFormat="1" ht="44.1" customHeight="1" thickBot="1" x14ac:dyDescent="0.25">
      <c r="A5" s="523" t="s">
        <v>36</v>
      </c>
      <c r="B5" s="523"/>
      <c r="C5" s="523"/>
      <c r="D5" s="523"/>
      <c r="E5" s="523"/>
      <c r="F5" s="523"/>
      <c r="G5" s="523"/>
      <c r="H5" s="523"/>
      <c r="I5" s="523"/>
      <c r="J5" s="523"/>
      <c r="K5" s="523"/>
      <c r="L5" s="523"/>
      <c r="M5" s="523"/>
      <c r="N5" s="523"/>
      <c r="O5" s="523"/>
    </row>
    <row r="6" spans="1:47" s="171" customFormat="1" ht="135" customHeight="1" thickBot="1" x14ac:dyDescent="0.25">
      <c r="A6" s="524" t="s">
        <v>327</v>
      </c>
      <c r="B6" s="524"/>
      <c r="C6" s="524"/>
      <c r="D6" s="524"/>
      <c r="E6" s="524"/>
      <c r="F6" s="524" t="s">
        <v>328</v>
      </c>
      <c r="G6" s="524"/>
      <c r="H6" s="524"/>
      <c r="I6" s="524"/>
      <c r="J6" s="524"/>
      <c r="K6" s="525" t="s">
        <v>329</v>
      </c>
      <c r="L6" s="525"/>
      <c r="M6" s="525"/>
      <c r="N6" s="525"/>
      <c r="O6" s="525"/>
    </row>
    <row r="7" spans="1:47" ht="27" thickBot="1" x14ac:dyDescent="0.25">
      <c r="A7" s="526" t="s">
        <v>40</v>
      </c>
      <c r="B7" s="526"/>
      <c r="C7" s="526"/>
      <c r="D7" s="526"/>
      <c r="E7" s="526"/>
      <c r="F7" s="526"/>
      <c r="G7" s="526"/>
      <c r="H7" s="526"/>
      <c r="I7" s="526"/>
      <c r="J7" s="526"/>
      <c r="K7" s="526"/>
      <c r="L7" s="526"/>
      <c r="M7" s="526"/>
      <c r="N7" s="526"/>
      <c r="O7" s="526"/>
    </row>
    <row r="8" spans="1:47" s="172" customFormat="1" ht="23.25" customHeight="1" x14ac:dyDescent="0.2">
      <c r="A8" s="522" t="s">
        <v>482</v>
      </c>
      <c r="B8" s="522"/>
      <c r="C8" s="522"/>
      <c r="D8" s="522"/>
      <c r="E8" s="522"/>
      <c r="F8" s="522"/>
      <c r="G8" s="522"/>
      <c r="H8" s="522"/>
      <c r="I8" s="522"/>
      <c r="J8" s="522"/>
      <c r="K8" s="522"/>
      <c r="L8" s="522"/>
      <c r="M8" s="522"/>
      <c r="N8" s="522"/>
      <c r="O8" s="522"/>
    </row>
    <row r="9" spans="1:47" s="172" customFormat="1" ht="20.100000000000001" customHeight="1" x14ac:dyDescent="0.2">
      <c r="A9" s="518" t="s">
        <v>41</v>
      </c>
      <c r="B9" s="518"/>
      <c r="C9" s="518"/>
      <c r="D9" s="518"/>
      <c r="E9" s="518"/>
      <c r="F9" s="518"/>
      <c r="G9" s="518"/>
      <c r="H9" s="518"/>
      <c r="I9" s="518"/>
      <c r="J9" s="518"/>
      <c r="K9" s="518"/>
      <c r="L9" s="518"/>
      <c r="M9" s="518"/>
      <c r="N9" s="518"/>
      <c r="O9" s="518"/>
    </row>
    <row r="10" spans="1:47" s="172" customFormat="1" ht="20.100000000000001" customHeight="1" thickBot="1" x14ac:dyDescent="0.25">
      <c r="A10" s="518"/>
      <c r="B10" s="518"/>
      <c r="C10" s="518"/>
      <c r="D10" s="518"/>
      <c r="E10" s="518"/>
      <c r="F10" s="518"/>
      <c r="G10" s="518"/>
      <c r="H10" s="518"/>
      <c r="I10" s="518"/>
      <c r="J10" s="518"/>
      <c r="K10" s="518"/>
      <c r="L10" s="518"/>
      <c r="M10" s="518"/>
      <c r="N10" s="518"/>
      <c r="O10" s="518"/>
    </row>
    <row r="11" spans="1:47" s="172" customFormat="1" ht="14.45" customHeight="1" thickBot="1" x14ac:dyDescent="0.25">
      <c r="A11" s="519" t="s">
        <v>244</v>
      </c>
      <c r="B11" s="519"/>
      <c r="C11" s="519"/>
      <c r="D11" s="519"/>
      <c r="E11" s="519"/>
      <c r="F11" s="519"/>
      <c r="G11" s="519"/>
      <c r="H11" s="519"/>
      <c r="I11" s="519"/>
      <c r="J11" s="519"/>
      <c r="K11" s="519"/>
      <c r="L11" s="519"/>
      <c r="M11" s="519"/>
      <c r="N11" s="519"/>
      <c r="O11" s="519"/>
      <c r="Q11" s="520" t="s">
        <v>43</v>
      </c>
      <c r="R11" s="520"/>
      <c r="S11" s="520"/>
      <c r="T11" s="520"/>
      <c r="U11" s="520"/>
      <c r="V11" s="520"/>
      <c r="W11" s="520"/>
      <c r="X11" s="520"/>
      <c r="Y11" s="520"/>
      <c r="Z11" s="520"/>
      <c r="AA11" s="520"/>
      <c r="AB11" s="520"/>
      <c r="AC11" s="520"/>
      <c r="AD11" s="520"/>
      <c r="AE11" s="520"/>
      <c r="AF11" s="520"/>
      <c r="AG11" s="520"/>
      <c r="AH11" s="520"/>
      <c r="AI11" s="520"/>
      <c r="AJ11" s="173"/>
    </row>
    <row r="12" spans="1:47" s="172" customFormat="1" ht="15" customHeight="1" thickBot="1" x14ac:dyDescent="0.25">
      <c r="A12" s="519"/>
      <c r="B12" s="519"/>
      <c r="C12" s="519"/>
      <c r="D12" s="519"/>
      <c r="E12" s="519"/>
      <c r="F12" s="519"/>
      <c r="G12" s="519"/>
      <c r="H12" s="519"/>
      <c r="I12" s="519"/>
      <c r="J12" s="519"/>
      <c r="K12" s="519"/>
      <c r="L12" s="519"/>
      <c r="M12" s="519"/>
      <c r="N12" s="519"/>
      <c r="O12" s="519"/>
      <c r="Q12" s="520"/>
      <c r="R12" s="520"/>
      <c r="S12" s="520"/>
      <c r="T12" s="520"/>
      <c r="U12" s="520"/>
      <c r="V12" s="520"/>
      <c r="W12" s="520"/>
      <c r="X12" s="520"/>
      <c r="Y12" s="520"/>
      <c r="Z12" s="520"/>
      <c r="AA12" s="520"/>
      <c r="AB12" s="520"/>
      <c r="AC12" s="520"/>
      <c r="AD12" s="520"/>
      <c r="AE12" s="520"/>
      <c r="AF12" s="520"/>
      <c r="AG12" s="520"/>
      <c r="AH12" s="520"/>
      <c r="AI12" s="520"/>
      <c r="AJ12" s="173"/>
    </row>
    <row r="13" spans="1:47" ht="47.25" customHeight="1" thickBot="1" x14ac:dyDescent="0.25">
      <c r="A13" s="521" t="s">
        <v>44</v>
      </c>
      <c r="B13" s="521" t="s">
        <v>45</v>
      </c>
      <c r="C13" s="521"/>
      <c r="D13" s="521"/>
      <c r="E13" s="521"/>
      <c r="F13" s="521"/>
      <c r="G13" s="521" t="s">
        <v>46</v>
      </c>
      <c r="H13" s="397" t="s">
        <v>563</v>
      </c>
      <c r="I13" s="397"/>
      <c r="J13" s="397"/>
      <c r="K13" s="397"/>
      <c r="L13" s="521" t="s">
        <v>47</v>
      </c>
      <c r="M13" s="521" t="s">
        <v>48</v>
      </c>
      <c r="N13" s="521" t="s">
        <v>49</v>
      </c>
      <c r="O13" s="516" t="s">
        <v>50</v>
      </c>
      <c r="Q13" s="514" t="s">
        <v>45</v>
      </c>
      <c r="R13" s="514"/>
      <c r="S13" s="517" t="s">
        <v>51</v>
      </c>
      <c r="T13" s="517"/>
      <c r="U13" s="517"/>
      <c r="V13" s="517"/>
      <c r="W13" s="517" t="s">
        <v>52</v>
      </c>
      <c r="X13" s="517"/>
      <c r="Y13" s="517"/>
      <c r="Z13" s="517"/>
      <c r="AA13" s="517" t="s">
        <v>53</v>
      </c>
      <c r="AB13" s="517"/>
      <c r="AC13" s="517"/>
      <c r="AD13" s="517"/>
      <c r="AE13" s="517" t="s">
        <v>54</v>
      </c>
      <c r="AF13" s="517"/>
      <c r="AG13" s="517"/>
      <c r="AH13" s="517"/>
      <c r="AI13" s="514" t="s">
        <v>55</v>
      </c>
    </row>
    <row r="14" spans="1:47" s="172" customFormat="1" ht="63" customHeight="1" thickBot="1" x14ac:dyDescent="0.25">
      <c r="A14" s="521"/>
      <c r="B14" s="174" t="s">
        <v>56</v>
      </c>
      <c r="C14" s="174" t="s">
        <v>57</v>
      </c>
      <c r="D14" s="174" t="s">
        <v>58</v>
      </c>
      <c r="E14" s="174" t="s">
        <v>59</v>
      </c>
      <c r="F14" s="174" t="s">
        <v>60</v>
      </c>
      <c r="G14" s="521"/>
      <c r="H14" s="174" t="s">
        <v>61</v>
      </c>
      <c r="I14" s="174" t="s">
        <v>62</v>
      </c>
      <c r="J14" s="174" t="s">
        <v>63</v>
      </c>
      <c r="K14" s="174" t="s">
        <v>64</v>
      </c>
      <c r="L14" s="521"/>
      <c r="M14" s="521"/>
      <c r="N14" s="521"/>
      <c r="O14" s="516"/>
      <c r="Q14" s="174" t="s">
        <v>56</v>
      </c>
      <c r="R14" s="174" t="s">
        <v>57</v>
      </c>
      <c r="S14" s="174" t="s">
        <v>65</v>
      </c>
      <c r="T14" s="174" t="s">
        <v>66</v>
      </c>
      <c r="U14" s="174" t="s">
        <v>67</v>
      </c>
      <c r="V14" s="174" t="s">
        <v>68</v>
      </c>
      <c r="W14" s="174" t="s">
        <v>69</v>
      </c>
      <c r="X14" s="174" t="s">
        <v>70</v>
      </c>
      <c r="Y14" s="174" t="s">
        <v>71</v>
      </c>
      <c r="Z14" s="174" t="s">
        <v>72</v>
      </c>
      <c r="AA14" s="174" t="s">
        <v>73</v>
      </c>
      <c r="AB14" s="174" t="s">
        <v>74</v>
      </c>
      <c r="AC14" s="174" t="s">
        <v>75</v>
      </c>
      <c r="AD14" s="174" t="s">
        <v>76</v>
      </c>
      <c r="AE14" s="174" t="s">
        <v>77</v>
      </c>
      <c r="AF14" s="174" t="s">
        <v>78</v>
      </c>
      <c r="AG14" s="174" t="s">
        <v>79</v>
      </c>
      <c r="AH14" s="174" t="s">
        <v>80</v>
      </c>
      <c r="AI14" s="514"/>
    </row>
    <row r="15" spans="1:47" s="172" customFormat="1" ht="99.75" customHeight="1" thickBot="1" x14ac:dyDescent="0.25">
      <c r="A15" s="515" t="s">
        <v>483</v>
      </c>
      <c r="B15" s="513" t="s">
        <v>484</v>
      </c>
      <c r="C15" s="193" t="s">
        <v>485</v>
      </c>
      <c r="D15" s="189" t="s">
        <v>84</v>
      </c>
      <c r="E15" s="175">
        <f t="shared" ref="E15:E35" si="0">+AI15</f>
        <v>6</v>
      </c>
      <c r="F15" s="510" t="s">
        <v>85</v>
      </c>
      <c r="G15" s="509" t="s">
        <v>486</v>
      </c>
      <c r="H15" s="175">
        <f t="shared" ref="H15:H35" si="1">+V15</f>
        <v>1</v>
      </c>
      <c r="I15" s="175">
        <f t="shared" ref="I15:I35" si="2">+Z15</f>
        <v>2</v>
      </c>
      <c r="J15" s="175">
        <f t="shared" ref="J15:J35" si="3">+AD15</f>
        <v>2</v>
      </c>
      <c r="K15" s="175">
        <f t="shared" ref="K15:K35" si="4">+AH15</f>
        <v>1</v>
      </c>
      <c r="L15" s="508" t="s">
        <v>575</v>
      </c>
      <c r="M15" s="508" t="s">
        <v>576</v>
      </c>
      <c r="N15" s="509" t="s">
        <v>487</v>
      </c>
      <c r="O15" s="505" t="s">
        <v>488</v>
      </c>
      <c r="P15" s="205"/>
      <c r="Q15" s="513" t="s">
        <v>484</v>
      </c>
      <c r="R15" s="193" t="s">
        <v>485</v>
      </c>
      <c r="S15" s="176">
        <v>1</v>
      </c>
      <c r="T15" s="176">
        <v>0</v>
      </c>
      <c r="U15" s="176">
        <v>0</v>
      </c>
      <c r="V15" s="177">
        <f t="shared" ref="V15:V35" si="5">+IF($D15="Porcentaje",IF(AND(S15&lt;&gt;"",T15="",U15=""),S15,IF(AND(S15&lt;&gt;"",T15&lt;&gt;"",U15=""),T15,IF(AND(S15&lt;&gt;"",T15&lt;&gt;"",U15&lt;&gt;""),U15,0))),SUM(S15:U15))</f>
        <v>1</v>
      </c>
      <c r="W15" s="176">
        <v>1</v>
      </c>
      <c r="X15" s="176">
        <v>0</v>
      </c>
      <c r="Y15" s="176">
        <v>1</v>
      </c>
      <c r="Z15" s="177">
        <f t="shared" ref="Z15:Z35" si="6">+IF($D15="Porcentaje",IF(AND(W15&lt;&gt;"",X15="",Y15=""),W15,IF(AND(W15&lt;&gt;"",X15&lt;&gt;"",Y15=""),X15,IF(AND(W15&lt;&gt;"",X15&lt;&gt;"",Y15&lt;&gt;""),Y15,0))),SUM(W15:Y15))</f>
        <v>2</v>
      </c>
      <c r="AA15" s="176">
        <v>1</v>
      </c>
      <c r="AB15" s="176">
        <v>0</v>
      </c>
      <c r="AC15" s="176">
        <v>1</v>
      </c>
      <c r="AD15" s="177">
        <f t="shared" ref="AD15:AD35" si="7">+IF($D15="Porcentaje",IF(AND(AA15&lt;&gt;"",AB15="",AC15=""),AA15,IF(AND(AA15&lt;&gt;"",AB15&lt;&gt;"",AC15=""),AB15,IF(AND(AA15&lt;&gt;"",AB15&lt;&gt;"",AC15&lt;&gt;""),AC15,0))),SUM(AA15:AC15))</f>
        <v>2</v>
      </c>
      <c r="AE15" s="176">
        <v>0</v>
      </c>
      <c r="AF15" s="176">
        <v>1</v>
      </c>
      <c r="AG15" s="176">
        <v>0</v>
      </c>
      <c r="AH15" s="177">
        <f t="shared" ref="AH15:AH35" si="8">+IF($D15="Porcentaje",IF(AND(AE15&lt;&gt;"",AF15="",AG15=""),AE15,IF(AND(AE15&lt;&gt;"",AF15&lt;&gt;"",AG15=""),AF15,IF(AND(AE15&lt;&gt;"",AF15&lt;&gt;"",AG15&lt;&gt;""),AG15,0))),SUM(AE15:AG15))</f>
        <v>1</v>
      </c>
      <c r="AI15" s="177">
        <f t="shared" ref="AI15:AI35" si="9">+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6</v>
      </c>
      <c r="AJ15" s="205"/>
      <c r="AK15" s="205"/>
      <c r="AL15" s="205"/>
      <c r="AM15" s="205"/>
      <c r="AN15" s="205"/>
      <c r="AO15" s="205"/>
      <c r="AP15" s="205"/>
      <c r="AQ15" s="205"/>
      <c r="AR15" s="205"/>
      <c r="AS15" s="205"/>
      <c r="AT15" s="205"/>
      <c r="AU15" s="205"/>
    </row>
    <row r="16" spans="1:47" s="172" customFormat="1" ht="87" customHeight="1" thickBot="1" x14ac:dyDescent="0.25">
      <c r="A16" s="515"/>
      <c r="B16" s="513"/>
      <c r="C16" s="193" t="s">
        <v>489</v>
      </c>
      <c r="D16" s="189" t="s">
        <v>84</v>
      </c>
      <c r="E16" s="175">
        <f t="shared" si="0"/>
        <v>180</v>
      </c>
      <c r="F16" s="510"/>
      <c r="G16" s="509"/>
      <c r="H16" s="175">
        <f t="shared" si="1"/>
        <v>30</v>
      </c>
      <c r="I16" s="175">
        <f t="shared" si="2"/>
        <v>60</v>
      </c>
      <c r="J16" s="175">
        <f t="shared" si="3"/>
        <v>60</v>
      </c>
      <c r="K16" s="175">
        <f t="shared" si="4"/>
        <v>30</v>
      </c>
      <c r="L16" s="509"/>
      <c r="M16" s="509"/>
      <c r="N16" s="509"/>
      <c r="O16" s="505"/>
      <c r="P16" s="205"/>
      <c r="Q16" s="513"/>
      <c r="R16" s="193" t="s">
        <v>489</v>
      </c>
      <c r="S16" s="176">
        <v>30</v>
      </c>
      <c r="T16" s="176">
        <v>0</v>
      </c>
      <c r="U16" s="176">
        <v>0</v>
      </c>
      <c r="V16" s="177">
        <f t="shared" si="5"/>
        <v>30</v>
      </c>
      <c r="W16" s="176">
        <v>30</v>
      </c>
      <c r="X16" s="176">
        <v>0</v>
      </c>
      <c r="Y16" s="176">
        <v>30</v>
      </c>
      <c r="Z16" s="177">
        <f t="shared" si="6"/>
        <v>60</v>
      </c>
      <c r="AA16" s="176">
        <v>30</v>
      </c>
      <c r="AB16" s="176">
        <v>0</v>
      </c>
      <c r="AC16" s="176">
        <v>30</v>
      </c>
      <c r="AD16" s="177">
        <f t="shared" si="7"/>
        <v>60</v>
      </c>
      <c r="AE16" s="176">
        <v>0</v>
      </c>
      <c r="AF16" s="176">
        <v>30</v>
      </c>
      <c r="AG16" s="176">
        <v>0</v>
      </c>
      <c r="AH16" s="177">
        <f t="shared" si="8"/>
        <v>30</v>
      </c>
      <c r="AI16" s="177">
        <f t="shared" si="9"/>
        <v>180</v>
      </c>
      <c r="AJ16" s="205"/>
      <c r="AK16" s="205"/>
      <c r="AL16" s="205"/>
      <c r="AM16" s="205"/>
      <c r="AN16" s="205"/>
      <c r="AO16" s="205"/>
      <c r="AP16" s="205"/>
      <c r="AQ16" s="205"/>
      <c r="AR16" s="205"/>
      <c r="AS16" s="205"/>
      <c r="AT16" s="205"/>
      <c r="AU16" s="205"/>
    </row>
    <row r="17" spans="1:47" s="172" customFormat="1" ht="99.75" customHeight="1" thickBot="1" x14ac:dyDescent="0.25">
      <c r="A17" s="515"/>
      <c r="B17" s="513" t="s">
        <v>490</v>
      </c>
      <c r="C17" s="193" t="s">
        <v>485</v>
      </c>
      <c r="D17" s="189" t="s">
        <v>84</v>
      </c>
      <c r="E17" s="175">
        <f t="shared" si="0"/>
        <v>6</v>
      </c>
      <c r="F17" s="510" t="s">
        <v>85</v>
      </c>
      <c r="G17" s="509" t="s">
        <v>486</v>
      </c>
      <c r="H17" s="175">
        <f t="shared" si="1"/>
        <v>1</v>
      </c>
      <c r="I17" s="175">
        <f t="shared" si="2"/>
        <v>2</v>
      </c>
      <c r="J17" s="175">
        <f t="shared" si="3"/>
        <v>2</v>
      </c>
      <c r="K17" s="175">
        <f t="shared" si="4"/>
        <v>1</v>
      </c>
      <c r="L17" s="508" t="s">
        <v>577</v>
      </c>
      <c r="M17" s="508" t="s">
        <v>576</v>
      </c>
      <c r="N17" s="509" t="s">
        <v>487</v>
      </c>
      <c r="O17" s="505"/>
      <c r="P17" s="205"/>
      <c r="Q17" s="513" t="s">
        <v>490</v>
      </c>
      <c r="R17" s="193" t="s">
        <v>485</v>
      </c>
      <c r="S17" s="176">
        <v>0</v>
      </c>
      <c r="T17" s="176">
        <v>1</v>
      </c>
      <c r="U17" s="176">
        <v>0</v>
      </c>
      <c r="V17" s="177">
        <f t="shared" si="5"/>
        <v>1</v>
      </c>
      <c r="W17" s="176">
        <v>0</v>
      </c>
      <c r="X17" s="176">
        <v>1</v>
      </c>
      <c r="Y17" s="176">
        <v>1</v>
      </c>
      <c r="Z17" s="177">
        <f t="shared" si="6"/>
        <v>2</v>
      </c>
      <c r="AA17" s="176">
        <v>0</v>
      </c>
      <c r="AB17" s="176">
        <v>1</v>
      </c>
      <c r="AC17" s="176">
        <v>1</v>
      </c>
      <c r="AD17" s="177">
        <f t="shared" si="7"/>
        <v>2</v>
      </c>
      <c r="AE17" s="176">
        <v>1</v>
      </c>
      <c r="AF17" s="176">
        <v>0</v>
      </c>
      <c r="AG17" s="176">
        <v>0</v>
      </c>
      <c r="AH17" s="177">
        <f t="shared" si="8"/>
        <v>1</v>
      </c>
      <c r="AI17" s="177">
        <f t="shared" si="9"/>
        <v>6</v>
      </c>
      <c r="AJ17" s="205"/>
      <c r="AK17" s="205"/>
      <c r="AL17" s="205"/>
      <c r="AM17" s="205"/>
      <c r="AN17" s="205"/>
      <c r="AO17" s="205"/>
      <c r="AP17" s="205"/>
      <c r="AQ17" s="205"/>
      <c r="AR17" s="205"/>
      <c r="AS17" s="205"/>
      <c r="AT17" s="205"/>
      <c r="AU17" s="205"/>
    </row>
    <row r="18" spans="1:47" s="172" customFormat="1" ht="99.95" customHeight="1" thickBot="1" x14ac:dyDescent="0.25">
      <c r="A18" s="515"/>
      <c r="B18" s="513"/>
      <c r="C18" s="193" t="s">
        <v>489</v>
      </c>
      <c r="D18" s="189" t="s">
        <v>84</v>
      </c>
      <c r="E18" s="175">
        <f t="shared" si="0"/>
        <v>180</v>
      </c>
      <c r="F18" s="510"/>
      <c r="G18" s="509"/>
      <c r="H18" s="175">
        <f t="shared" si="1"/>
        <v>30</v>
      </c>
      <c r="I18" s="175">
        <f t="shared" si="2"/>
        <v>60</v>
      </c>
      <c r="J18" s="175">
        <f t="shared" si="3"/>
        <v>60</v>
      </c>
      <c r="K18" s="175">
        <f t="shared" si="4"/>
        <v>30</v>
      </c>
      <c r="L18" s="509"/>
      <c r="M18" s="509"/>
      <c r="N18" s="509"/>
      <c r="O18" s="505"/>
      <c r="P18" s="205"/>
      <c r="Q18" s="513"/>
      <c r="R18" s="193" t="s">
        <v>489</v>
      </c>
      <c r="S18" s="176">
        <v>0</v>
      </c>
      <c r="T18" s="176">
        <v>30</v>
      </c>
      <c r="U18" s="176">
        <v>0</v>
      </c>
      <c r="V18" s="177">
        <f t="shared" si="5"/>
        <v>30</v>
      </c>
      <c r="W18" s="176">
        <v>0</v>
      </c>
      <c r="X18" s="176">
        <v>30</v>
      </c>
      <c r="Y18" s="176">
        <v>30</v>
      </c>
      <c r="Z18" s="177">
        <f t="shared" si="6"/>
        <v>60</v>
      </c>
      <c r="AA18" s="176">
        <v>0</v>
      </c>
      <c r="AB18" s="176">
        <v>30</v>
      </c>
      <c r="AC18" s="176">
        <v>30</v>
      </c>
      <c r="AD18" s="177">
        <f t="shared" si="7"/>
        <v>60</v>
      </c>
      <c r="AE18" s="176">
        <v>30</v>
      </c>
      <c r="AF18" s="176">
        <v>0</v>
      </c>
      <c r="AG18" s="176">
        <v>0</v>
      </c>
      <c r="AH18" s="177">
        <f t="shared" si="8"/>
        <v>30</v>
      </c>
      <c r="AI18" s="177">
        <f t="shared" si="9"/>
        <v>180</v>
      </c>
      <c r="AJ18" s="205"/>
      <c r="AK18" s="205"/>
      <c r="AL18" s="205"/>
      <c r="AM18" s="205"/>
      <c r="AN18" s="205"/>
      <c r="AO18" s="205"/>
      <c r="AP18" s="205"/>
      <c r="AQ18" s="205"/>
      <c r="AR18" s="205"/>
      <c r="AS18" s="205"/>
      <c r="AT18" s="205"/>
      <c r="AU18" s="205"/>
    </row>
    <row r="19" spans="1:47" s="172" customFormat="1" ht="99.95" customHeight="1" thickBot="1" x14ac:dyDescent="0.25">
      <c r="A19" s="515"/>
      <c r="B19" s="506" t="s">
        <v>491</v>
      </c>
      <c r="C19" s="193" t="s">
        <v>485</v>
      </c>
      <c r="D19" s="189" t="s">
        <v>84</v>
      </c>
      <c r="E19" s="175">
        <f t="shared" si="0"/>
        <v>14</v>
      </c>
      <c r="F19" s="510" t="s">
        <v>85</v>
      </c>
      <c r="G19" s="509" t="s">
        <v>492</v>
      </c>
      <c r="H19" s="175">
        <f t="shared" si="1"/>
        <v>3</v>
      </c>
      <c r="I19" s="175">
        <f t="shared" si="2"/>
        <v>4</v>
      </c>
      <c r="J19" s="175">
        <f t="shared" si="3"/>
        <v>4</v>
      </c>
      <c r="K19" s="175">
        <f t="shared" si="4"/>
        <v>3</v>
      </c>
      <c r="L19" s="508" t="s">
        <v>578</v>
      </c>
      <c r="M19" s="508" t="s">
        <v>576</v>
      </c>
      <c r="N19" s="509" t="s">
        <v>493</v>
      </c>
      <c r="O19" s="505"/>
      <c r="P19" s="205"/>
      <c r="Q19" s="506" t="s">
        <v>491</v>
      </c>
      <c r="R19" s="193" t="s">
        <v>485</v>
      </c>
      <c r="S19" s="176">
        <v>0</v>
      </c>
      <c r="T19" s="176">
        <v>1</v>
      </c>
      <c r="U19" s="176">
        <v>2</v>
      </c>
      <c r="V19" s="177">
        <f t="shared" si="5"/>
        <v>3</v>
      </c>
      <c r="W19" s="176">
        <v>2</v>
      </c>
      <c r="X19" s="176">
        <v>2</v>
      </c>
      <c r="Y19" s="176">
        <v>0</v>
      </c>
      <c r="Z19" s="177">
        <f t="shared" si="6"/>
        <v>4</v>
      </c>
      <c r="AA19" s="176">
        <v>1</v>
      </c>
      <c r="AB19" s="176">
        <v>2</v>
      </c>
      <c r="AC19" s="176">
        <v>1</v>
      </c>
      <c r="AD19" s="177">
        <f t="shared" si="7"/>
        <v>4</v>
      </c>
      <c r="AE19" s="176">
        <v>2</v>
      </c>
      <c r="AF19" s="176">
        <v>1</v>
      </c>
      <c r="AG19" s="176">
        <v>0</v>
      </c>
      <c r="AH19" s="177">
        <f t="shared" si="8"/>
        <v>3</v>
      </c>
      <c r="AI19" s="177">
        <f t="shared" si="9"/>
        <v>14</v>
      </c>
      <c r="AJ19" s="205"/>
      <c r="AK19" s="205"/>
      <c r="AL19" s="205"/>
      <c r="AM19" s="205"/>
      <c r="AN19" s="205"/>
      <c r="AO19" s="205"/>
      <c r="AP19" s="205"/>
      <c r="AQ19" s="205"/>
      <c r="AR19" s="205"/>
      <c r="AS19" s="205"/>
      <c r="AT19" s="205"/>
      <c r="AU19" s="205"/>
    </row>
    <row r="20" spans="1:47" s="172" customFormat="1" ht="99.95" customHeight="1" thickBot="1" x14ac:dyDescent="0.25">
      <c r="A20" s="515"/>
      <c r="B20" s="506"/>
      <c r="C20" s="193" t="s">
        <v>489</v>
      </c>
      <c r="D20" s="189" t="s">
        <v>84</v>
      </c>
      <c r="E20" s="175">
        <f t="shared" si="0"/>
        <v>420</v>
      </c>
      <c r="F20" s="510"/>
      <c r="G20" s="509"/>
      <c r="H20" s="175">
        <f t="shared" si="1"/>
        <v>90</v>
      </c>
      <c r="I20" s="175">
        <f t="shared" si="2"/>
        <v>120</v>
      </c>
      <c r="J20" s="175">
        <f t="shared" si="3"/>
        <v>120</v>
      </c>
      <c r="K20" s="175">
        <f t="shared" si="4"/>
        <v>90</v>
      </c>
      <c r="L20" s="509"/>
      <c r="M20" s="509"/>
      <c r="N20" s="509"/>
      <c r="O20" s="505"/>
      <c r="P20" s="205"/>
      <c r="Q20" s="506"/>
      <c r="R20" s="193" t="s">
        <v>489</v>
      </c>
      <c r="S20" s="176">
        <v>0</v>
      </c>
      <c r="T20" s="176">
        <v>30</v>
      </c>
      <c r="U20" s="176">
        <v>60</v>
      </c>
      <c r="V20" s="177">
        <f t="shared" si="5"/>
        <v>90</v>
      </c>
      <c r="W20" s="176">
        <v>60</v>
      </c>
      <c r="X20" s="176">
        <v>60</v>
      </c>
      <c r="Y20" s="176">
        <v>0</v>
      </c>
      <c r="Z20" s="177">
        <f t="shared" si="6"/>
        <v>120</v>
      </c>
      <c r="AA20" s="176">
        <v>30</v>
      </c>
      <c r="AB20" s="176">
        <v>60</v>
      </c>
      <c r="AC20" s="176">
        <v>30</v>
      </c>
      <c r="AD20" s="177">
        <f t="shared" si="7"/>
        <v>120</v>
      </c>
      <c r="AE20" s="176">
        <v>60</v>
      </c>
      <c r="AF20" s="176">
        <v>30</v>
      </c>
      <c r="AG20" s="176">
        <v>0</v>
      </c>
      <c r="AH20" s="177">
        <f t="shared" si="8"/>
        <v>90</v>
      </c>
      <c r="AI20" s="177">
        <f t="shared" si="9"/>
        <v>420</v>
      </c>
      <c r="AJ20" s="205"/>
      <c r="AK20" s="205"/>
      <c r="AL20" s="205"/>
      <c r="AM20" s="205"/>
      <c r="AN20" s="205"/>
      <c r="AO20" s="205"/>
      <c r="AP20" s="205"/>
      <c r="AQ20" s="205"/>
      <c r="AR20" s="205"/>
      <c r="AS20" s="205"/>
      <c r="AT20" s="205"/>
      <c r="AU20" s="205"/>
    </row>
    <row r="21" spans="1:47" s="172" customFormat="1" ht="99.95" customHeight="1" thickBot="1" x14ac:dyDescent="0.25">
      <c r="A21" s="515"/>
      <c r="B21" s="506" t="s">
        <v>494</v>
      </c>
      <c r="C21" s="193" t="s">
        <v>485</v>
      </c>
      <c r="D21" s="189" t="s">
        <v>84</v>
      </c>
      <c r="E21" s="175">
        <f t="shared" si="0"/>
        <v>4</v>
      </c>
      <c r="F21" s="510" t="s">
        <v>85</v>
      </c>
      <c r="G21" s="509" t="s">
        <v>495</v>
      </c>
      <c r="H21" s="175">
        <f t="shared" si="1"/>
        <v>1</v>
      </c>
      <c r="I21" s="175">
        <f t="shared" si="2"/>
        <v>1</v>
      </c>
      <c r="J21" s="175">
        <f t="shared" si="3"/>
        <v>1</v>
      </c>
      <c r="K21" s="175">
        <f t="shared" si="4"/>
        <v>1</v>
      </c>
      <c r="L21" s="508" t="s">
        <v>578</v>
      </c>
      <c r="M21" s="511" t="s">
        <v>579</v>
      </c>
      <c r="N21" s="509" t="s">
        <v>487</v>
      </c>
      <c r="O21" s="505"/>
      <c r="P21" s="205"/>
      <c r="Q21" s="506" t="s">
        <v>494</v>
      </c>
      <c r="R21" s="193" t="s">
        <v>485</v>
      </c>
      <c r="S21" s="176">
        <v>0</v>
      </c>
      <c r="T21" s="176">
        <v>0</v>
      </c>
      <c r="U21" s="176">
        <v>1</v>
      </c>
      <c r="V21" s="177">
        <f t="shared" si="5"/>
        <v>1</v>
      </c>
      <c r="W21" s="176">
        <v>0</v>
      </c>
      <c r="X21" s="176">
        <v>1</v>
      </c>
      <c r="Y21" s="176">
        <v>0</v>
      </c>
      <c r="Z21" s="177">
        <f t="shared" si="6"/>
        <v>1</v>
      </c>
      <c r="AA21" s="176">
        <v>0</v>
      </c>
      <c r="AB21" s="176">
        <v>1</v>
      </c>
      <c r="AC21" s="176">
        <v>0</v>
      </c>
      <c r="AD21" s="177">
        <f t="shared" si="7"/>
        <v>1</v>
      </c>
      <c r="AE21" s="176">
        <v>0</v>
      </c>
      <c r="AF21" s="176">
        <v>0</v>
      </c>
      <c r="AG21" s="176">
        <v>1</v>
      </c>
      <c r="AH21" s="177">
        <f t="shared" si="8"/>
        <v>1</v>
      </c>
      <c r="AI21" s="177">
        <f t="shared" si="9"/>
        <v>4</v>
      </c>
      <c r="AJ21" s="205"/>
      <c r="AK21" s="205"/>
      <c r="AL21" s="205"/>
      <c r="AM21" s="205"/>
      <c r="AN21" s="205"/>
      <c r="AO21" s="205"/>
      <c r="AP21" s="205"/>
      <c r="AQ21" s="205"/>
      <c r="AR21" s="205"/>
      <c r="AS21" s="205"/>
      <c r="AT21" s="205"/>
      <c r="AU21" s="205"/>
    </row>
    <row r="22" spans="1:47" s="172" customFormat="1" ht="99.95" customHeight="1" thickBot="1" x14ac:dyDescent="0.25">
      <c r="A22" s="515"/>
      <c r="B22" s="506"/>
      <c r="C22" s="193" t="s">
        <v>489</v>
      </c>
      <c r="D22" s="189" t="s">
        <v>84</v>
      </c>
      <c r="E22" s="175">
        <f t="shared" si="0"/>
        <v>120</v>
      </c>
      <c r="F22" s="510"/>
      <c r="G22" s="509"/>
      <c r="H22" s="175">
        <f t="shared" si="1"/>
        <v>30</v>
      </c>
      <c r="I22" s="175">
        <f t="shared" si="2"/>
        <v>30</v>
      </c>
      <c r="J22" s="175">
        <f t="shared" si="3"/>
        <v>30</v>
      </c>
      <c r="K22" s="175">
        <f t="shared" si="4"/>
        <v>30</v>
      </c>
      <c r="L22" s="509"/>
      <c r="M22" s="512"/>
      <c r="N22" s="509"/>
      <c r="O22" s="505"/>
      <c r="P22" s="205"/>
      <c r="Q22" s="506"/>
      <c r="R22" s="193" t="s">
        <v>489</v>
      </c>
      <c r="S22" s="176">
        <v>0</v>
      </c>
      <c r="T22" s="176">
        <v>0</v>
      </c>
      <c r="U22" s="176">
        <v>30</v>
      </c>
      <c r="V22" s="177">
        <f t="shared" si="5"/>
        <v>30</v>
      </c>
      <c r="W22" s="176">
        <v>0</v>
      </c>
      <c r="X22" s="176">
        <v>30</v>
      </c>
      <c r="Y22" s="176">
        <v>0</v>
      </c>
      <c r="Z22" s="177">
        <f t="shared" si="6"/>
        <v>30</v>
      </c>
      <c r="AA22" s="176">
        <v>0</v>
      </c>
      <c r="AB22" s="176">
        <v>30</v>
      </c>
      <c r="AC22" s="176">
        <v>0</v>
      </c>
      <c r="AD22" s="177">
        <f t="shared" si="7"/>
        <v>30</v>
      </c>
      <c r="AE22" s="176">
        <v>0</v>
      </c>
      <c r="AF22" s="176">
        <v>0</v>
      </c>
      <c r="AG22" s="176">
        <v>30</v>
      </c>
      <c r="AH22" s="177">
        <f t="shared" si="8"/>
        <v>30</v>
      </c>
      <c r="AI22" s="177">
        <f t="shared" si="9"/>
        <v>120</v>
      </c>
      <c r="AJ22" s="205"/>
      <c r="AK22" s="205"/>
      <c r="AL22" s="205"/>
      <c r="AM22" s="205"/>
      <c r="AN22" s="205"/>
      <c r="AO22" s="205"/>
      <c r="AP22" s="205"/>
      <c r="AQ22" s="205"/>
      <c r="AR22" s="205"/>
      <c r="AS22" s="205"/>
      <c r="AT22" s="205"/>
      <c r="AU22" s="205"/>
    </row>
    <row r="23" spans="1:47" s="172" customFormat="1" ht="99.95" customHeight="1" thickBot="1" x14ac:dyDescent="0.25">
      <c r="A23" s="515"/>
      <c r="B23" s="506" t="s">
        <v>496</v>
      </c>
      <c r="C23" s="193" t="s">
        <v>485</v>
      </c>
      <c r="D23" s="189" t="s">
        <v>84</v>
      </c>
      <c r="E23" s="175">
        <f t="shared" si="0"/>
        <v>5</v>
      </c>
      <c r="F23" s="510" t="s">
        <v>85</v>
      </c>
      <c r="G23" s="509" t="s">
        <v>495</v>
      </c>
      <c r="H23" s="175">
        <f t="shared" si="1"/>
        <v>1</v>
      </c>
      <c r="I23" s="175">
        <f t="shared" si="2"/>
        <v>2</v>
      </c>
      <c r="J23" s="175">
        <f t="shared" si="3"/>
        <v>2</v>
      </c>
      <c r="K23" s="175">
        <f t="shared" si="4"/>
        <v>0</v>
      </c>
      <c r="L23" s="508" t="s">
        <v>580</v>
      </c>
      <c r="M23" s="508" t="s">
        <v>576</v>
      </c>
      <c r="N23" s="509" t="s">
        <v>487</v>
      </c>
      <c r="O23" s="505" t="s">
        <v>488</v>
      </c>
      <c r="P23" s="205"/>
      <c r="Q23" s="506" t="s">
        <v>496</v>
      </c>
      <c r="R23" s="193" t="s">
        <v>485</v>
      </c>
      <c r="S23" s="176">
        <v>0</v>
      </c>
      <c r="T23" s="176">
        <v>0</v>
      </c>
      <c r="U23" s="176">
        <v>1</v>
      </c>
      <c r="V23" s="177">
        <f t="shared" si="5"/>
        <v>1</v>
      </c>
      <c r="W23" s="176">
        <v>2</v>
      </c>
      <c r="X23" s="176">
        <v>0</v>
      </c>
      <c r="Y23" s="176">
        <v>0</v>
      </c>
      <c r="Z23" s="177">
        <f t="shared" si="6"/>
        <v>2</v>
      </c>
      <c r="AA23" s="176">
        <v>1</v>
      </c>
      <c r="AB23" s="176">
        <v>1</v>
      </c>
      <c r="AC23" s="176">
        <v>0</v>
      </c>
      <c r="AD23" s="177">
        <f t="shared" si="7"/>
        <v>2</v>
      </c>
      <c r="AE23" s="176">
        <v>0</v>
      </c>
      <c r="AF23" s="176">
        <v>0</v>
      </c>
      <c r="AG23" s="176">
        <v>0</v>
      </c>
      <c r="AH23" s="177">
        <f t="shared" si="8"/>
        <v>0</v>
      </c>
      <c r="AI23" s="177">
        <f t="shared" si="9"/>
        <v>5</v>
      </c>
      <c r="AJ23" s="205"/>
      <c r="AK23" s="205"/>
      <c r="AL23" s="205"/>
      <c r="AM23" s="205"/>
      <c r="AN23" s="205"/>
      <c r="AO23" s="205"/>
      <c r="AP23" s="205"/>
      <c r="AQ23" s="205"/>
      <c r="AR23" s="205"/>
      <c r="AS23" s="205"/>
      <c r="AT23" s="205"/>
      <c r="AU23" s="205"/>
    </row>
    <row r="24" spans="1:47" s="172" customFormat="1" ht="99.95" customHeight="1" thickBot="1" x14ac:dyDescent="0.25">
      <c r="A24" s="515"/>
      <c r="B24" s="506"/>
      <c r="C24" s="193" t="s">
        <v>489</v>
      </c>
      <c r="D24" s="189" t="s">
        <v>84</v>
      </c>
      <c r="E24" s="175">
        <f t="shared" si="0"/>
        <v>150</v>
      </c>
      <c r="F24" s="510"/>
      <c r="G24" s="509"/>
      <c r="H24" s="175">
        <f t="shared" si="1"/>
        <v>30</v>
      </c>
      <c r="I24" s="175">
        <f t="shared" si="2"/>
        <v>60</v>
      </c>
      <c r="J24" s="175">
        <f t="shared" si="3"/>
        <v>60</v>
      </c>
      <c r="K24" s="175">
        <f t="shared" si="4"/>
        <v>0</v>
      </c>
      <c r="L24" s="509"/>
      <c r="M24" s="509"/>
      <c r="N24" s="509"/>
      <c r="O24" s="505"/>
      <c r="P24" s="205"/>
      <c r="Q24" s="506"/>
      <c r="R24" s="193" t="s">
        <v>489</v>
      </c>
      <c r="S24" s="176">
        <v>0</v>
      </c>
      <c r="T24" s="176">
        <v>0</v>
      </c>
      <c r="U24" s="176">
        <v>30</v>
      </c>
      <c r="V24" s="177">
        <f t="shared" si="5"/>
        <v>30</v>
      </c>
      <c r="W24" s="176">
        <v>60</v>
      </c>
      <c r="X24" s="176">
        <v>0</v>
      </c>
      <c r="Y24" s="176">
        <v>0</v>
      </c>
      <c r="Z24" s="177">
        <f t="shared" si="6"/>
        <v>60</v>
      </c>
      <c r="AA24" s="176">
        <v>30</v>
      </c>
      <c r="AB24" s="176">
        <v>30</v>
      </c>
      <c r="AC24" s="176">
        <v>0</v>
      </c>
      <c r="AD24" s="177">
        <f t="shared" si="7"/>
        <v>60</v>
      </c>
      <c r="AE24" s="176">
        <v>0</v>
      </c>
      <c r="AF24" s="176">
        <v>0</v>
      </c>
      <c r="AG24" s="176">
        <v>0</v>
      </c>
      <c r="AH24" s="177">
        <f t="shared" si="8"/>
        <v>0</v>
      </c>
      <c r="AI24" s="177">
        <f t="shared" si="9"/>
        <v>150</v>
      </c>
      <c r="AJ24" s="205"/>
      <c r="AK24" s="205"/>
      <c r="AL24" s="205"/>
      <c r="AM24" s="205"/>
      <c r="AN24" s="205"/>
      <c r="AO24" s="205"/>
      <c r="AP24" s="205"/>
      <c r="AQ24" s="205"/>
      <c r="AR24" s="205"/>
      <c r="AS24" s="205"/>
      <c r="AT24" s="205"/>
      <c r="AU24" s="205"/>
    </row>
    <row r="25" spans="1:47" s="172" customFormat="1" ht="99.95" customHeight="1" thickBot="1" x14ac:dyDescent="0.25">
      <c r="A25" s="515"/>
      <c r="B25" s="506" t="s">
        <v>497</v>
      </c>
      <c r="C25" s="193" t="s">
        <v>485</v>
      </c>
      <c r="D25" s="189" t="s">
        <v>84</v>
      </c>
      <c r="E25" s="175">
        <f t="shared" si="0"/>
        <v>4</v>
      </c>
      <c r="F25" s="510" t="s">
        <v>85</v>
      </c>
      <c r="G25" s="509" t="s">
        <v>495</v>
      </c>
      <c r="H25" s="175">
        <f t="shared" si="1"/>
        <v>1</v>
      </c>
      <c r="I25" s="175">
        <f t="shared" si="2"/>
        <v>1</v>
      </c>
      <c r="J25" s="175">
        <f t="shared" si="3"/>
        <v>1</v>
      </c>
      <c r="K25" s="175">
        <f t="shared" si="4"/>
        <v>1</v>
      </c>
      <c r="L25" s="508" t="s">
        <v>581</v>
      </c>
      <c r="M25" s="508" t="s">
        <v>576</v>
      </c>
      <c r="N25" s="509" t="s">
        <v>487</v>
      </c>
      <c r="O25" s="505" t="s">
        <v>488</v>
      </c>
      <c r="P25" s="205"/>
      <c r="Q25" s="506" t="s">
        <v>497</v>
      </c>
      <c r="R25" s="193" t="s">
        <v>485</v>
      </c>
      <c r="S25" s="176">
        <v>0</v>
      </c>
      <c r="T25" s="176">
        <v>1</v>
      </c>
      <c r="U25" s="176">
        <v>0</v>
      </c>
      <c r="V25" s="177">
        <f t="shared" si="5"/>
        <v>1</v>
      </c>
      <c r="W25" s="176">
        <v>0</v>
      </c>
      <c r="X25" s="176">
        <v>1</v>
      </c>
      <c r="Y25" s="176">
        <v>0</v>
      </c>
      <c r="Z25" s="177">
        <f t="shared" si="6"/>
        <v>1</v>
      </c>
      <c r="AA25" s="176">
        <v>0</v>
      </c>
      <c r="AB25" s="176">
        <v>1</v>
      </c>
      <c r="AC25" s="176">
        <v>0</v>
      </c>
      <c r="AD25" s="177">
        <f t="shared" si="7"/>
        <v>1</v>
      </c>
      <c r="AE25" s="176">
        <v>0</v>
      </c>
      <c r="AF25" s="176">
        <v>0</v>
      </c>
      <c r="AG25" s="176">
        <v>1</v>
      </c>
      <c r="AH25" s="177">
        <f t="shared" si="8"/>
        <v>1</v>
      </c>
      <c r="AI25" s="177">
        <f t="shared" si="9"/>
        <v>4</v>
      </c>
      <c r="AJ25" s="205"/>
      <c r="AK25" s="205"/>
      <c r="AL25" s="205"/>
      <c r="AM25" s="205"/>
      <c r="AN25" s="205"/>
      <c r="AO25" s="205"/>
      <c r="AP25" s="205"/>
      <c r="AQ25" s="205"/>
      <c r="AR25" s="205"/>
      <c r="AS25" s="205"/>
      <c r="AT25" s="205"/>
      <c r="AU25" s="205"/>
    </row>
    <row r="26" spans="1:47" s="170" customFormat="1" ht="99.95" customHeight="1" thickBot="1" x14ac:dyDescent="0.25">
      <c r="A26" s="515"/>
      <c r="B26" s="506"/>
      <c r="C26" s="193" t="s">
        <v>498</v>
      </c>
      <c r="D26" s="189" t="s">
        <v>84</v>
      </c>
      <c r="E26" s="175">
        <f t="shared" si="0"/>
        <v>120</v>
      </c>
      <c r="F26" s="510"/>
      <c r="G26" s="509"/>
      <c r="H26" s="175">
        <f t="shared" si="1"/>
        <v>30</v>
      </c>
      <c r="I26" s="175">
        <f t="shared" si="2"/>
        <v>30</v>
      </c>
      <c r="J26" s="175">
        <f t="shared" si="3"/>
        <v>30</v>
      </c>
      <c r="K26" s="175">
        <f t="shared" si="4"/>
        <v>30</v>
      </c>
      <c r="L26" s="509"/>
      <c r="M26" s="509"/>
      <c r="N26" s="509"/>
      <c r="O26" s="505"/>
      <c r="P26" s="169"/>
      <c r="Q26" s="506"/>
      <c r="R26" s="193" t="s">
        <v>498</v>
      </c>
      <c r="S26" s="176">
        <v>0</v>
      </c>
      <c r="T26" s="176">
        <v>30</v>
      </c>
      <c r="U26" s="176">
        <v>0</v>
      </c>
      <c r="V26" s="177">
        <f t="shared" si="5"/>
        <v>30</v>
      </c>
      <c r="W26" s="176">
        <v>0</v>
      </c>
      <c r="X26" s="176">
        <v>30</v>
      </c>
      <c r="Y26" s="176">
        <v>0</v>
      </c>
      <c r="Z26" s="177">
        <f t="shared" si="6"/>
        <v>30</v>
      </c>
      <c r="AA26" s="176">
        <v>0</v>
      </c>
      <c r="AB26" s="176">
        <v>30</v>
      </c>
      <c r="AC26" s="176">
        <v>0</v>
      </c>
      <c r="AD26" s="177">
        <f t="shared" si="7"/>
        <v>30</v>
      </c>
      <c r="AE26" s="176">
        <v>0</v>
      </c>
      <c r="AF26" s="176">
        <v>0</v>
      </c>
      <c r="AG26" s="176">
        <v>30</v>
      </c>
      <c r="AH26" s="177">
        <f t="shared" si="8"/>
        <v>30</v>
      </c>
      <c r="AI26" s="177">
        <f t="shared" si="9"/>
        <v>120</v>
      </c>
      <c r="AJ26" s="169"/>
      <c r="AK26" s="169"/>
      <c r="AL26" s="169"/>
      <c r="AM26" s="169"/>
      <c r="AN26" s="169"/>
      <c r="AO26" s="169"/>
      <c r="AP26" s="169"/>
      <c r="AQ26" s="169"/>
      <c r="AR26" s="169"/>
      <c r="AS26" s="169"/>
      <c r="AT26" s="169"/>
      <c r="AU26" s="169"/>
    </row>
    <row r="27" spans="1:47" s="170" customFormat="1" ht="243.75" customHeight="1" thickBot="1" x14ac:dyDescent="0.25">
      <c r="A27" s="315" t="s">
        <v>499</v>
      </c>
      <c r="B27" s="190" t="s">
        <v>500</v>
      </c>
      <c r="C27" s="193" t="s">
        <v>501</v>
      </c>
      <c r="D27" s="189" t="s">
        <v>84</v>
      </c>
      <c r="E27" s="175">
        <f t="shared" si="0"/>
        <v>50</v>
      </c>
      <c r="F27" s="192" t="s">
        <v>85</v>
      </c>
      <c r="G27" s="191" t="s">
        <v>502</v>
      </c>
      <c r="H27" s="175">
        <f t="shared" si="1"/>
        <v>10</v>
      </c>
      <c r="I27" s="175">
        <f t="shared" si="2"/>
        <v>13</v>
      </c>
      <c r="J27" s="175">
        <f t="shared" si="3"/>
        <v>12</v>
      </c>
      <c r="K27" s="175">
        <f t="shared" si="4"/>
        <v>15</v>
      </c>
      <c r="L27" s="208" t="s">
        <v>582</v>
      </c>
      <c r="M27" s="208" t="s">
        <v>583</v>
      </c>
      <c r="N27" s="178" t="s">
        <v>503</v>
      </c>
      <c r="O27" s="189"/>
      <c r="P27" s="169"/>
      <c r="Q27" s="190" t="s">
        <v>500</v>
      </c>
      <c r="R27" s="193" t="s">
        <v>501</v>
      </c>
      <c r="S27" s="176">
        <v>4</v>
      </c>
      <c r="T27" s="176">
        <v>3</v>
      </c>
      <c r="U27" s="176">
        <v>3</v>
      </c>
      <c r="V27" s="177">
        <f t="shared" si="5"/>
        <v>10</v>
      </c>
      <c r="W27" s="176">
        <v>4</v>
      </c>
      <c r="X27" s="176">
        <v>5</v>
      </c>
      <c r="Y27" s="176">
        <v>4</v>
      </c>
      <c r="Z27" s="177">
        <f t="shared" si="6"/>
        <v>13</v>
      </c>
      <c r="AA27" s="176">
        <v>4</v>
      </c>
      <c r="AB27" s="176">
        <v>4</v>
      </c>
      <c r="AC27" s="176">
        <v>4</v>
      </c>
      <c r="AD27" s="177">
        <f t="shared" si="7"/>
        <v>12</v>
      </c>
      <c r="AE27" s="176">
        <v>5</v>
      </c>
      <c r="AF27" s="176">
        <v>5</v>
      </c>
      <c r="AG27" s="176">
        <v>5</v>
      </c>
      <c r="AH27" s="177">
        <f t="shared" si="8"/>
        <v>15</v>
      </c>
      <c r="AI27" s="177">
        <f t="shared" si="9"/>
        <v>50</v>
      </c>
      <c r="AJ27" s="169"/>
      <c r="AK27" s="169"/>
      <c r="AL27" s="169"/>
      <c r="AM27" s="169"/>
      <c r="AN27" s="169"/>
      <c r="AO27" s="169"/>
      <c r="AP27" s="169"/>
      <c r="AQ27" s="169"/>
      <c r="AR27" s="169"/>
      <c r="AS27" s="169"/>
      <c r="AT27" s="169"/>
      <c r="AU27" s="169"/>
    </row>
    <row r="28" spans="1:47" s="170" customFormat="1" ht="243.75" customHeight="1" thickBot="1" x14ac:dyDescent="0.25">
      <c r="A28" s="507" t="s">
        <v>504</v>
      </c>
      <c r="B28" s="506" t="s">
        <v>505</v>
      </c>
      <c r="C28" s="193" t="s">
        <v>506</v>
      </c>
      <c r="D28" s="189" t="s">
        <v>84</v>
      </c>
      <c r="E28" s="175">
        <f t="shared" si="0"/>
        <v>30</v>
      </c>
      <c r="F28" s="179"/>
      <c r="G28" s="505" t="s">
        <v>507</v>
      </c>
      <c r="H28" s="175">
        <f t="shared" si="1"/>
        <v>6</v>
      </c>
      <c r="I28" s="175">
        <f t="shared" si="2"/>
        <v>8</v>
      </c>
      <c r="J28" s="175">
        <f t="shared" si="3"/>
        <v>8</v>
      </c>
      <c r="K28" s="175">
        <f t="shared" si="4"/>
        <v>8</v>
      </c>
      <c r="L28" s="508" t="s">
        <v>584</v>
      </c>
      <c r="M28" s="508" t="s">
        <v>585</v>
      </c>
      <c r="N28" s="509" t="s">
        <v>508</v>
      </c>
      <c r="O28" s="505"/>
      <c r="P28" s="169"/>
      <c r="Q28" s="506" t="s">
        <v>505</v>
      </c>
      <c r="R28" s="193" t="s">
        <v>506</v>
      </c>
      <c r="S28" s="176">
        <v>1</v>
      </c>
      <c r="T28" s="176">
        <v>2</v>
      </c>
      <c r="U28" s="176">
        <v>3</v>
      </c>
      <c r="V28" s="177">
        <f t="shared" si="5"/>
        <v>6</v>
      </c>
      <c r="W28" s="176">
        <v>2</v>
      </c>
      <c r="X28" s="176">
        <v>3</v>
      </c>
      <c r="Y28" s="176">
        <v>3</v>
      </c>
      <c r="Z28" s="177">
        <f t="shared" si="6"/>
        <v>8</v>
      </c>
      <c r="AA28" s="176">
        <v>2</v>
      </c>
      <c r="AB28" s="176">
        <v>3</v>
      </c>
      <c r="AC28" s="176">
        <v>3</v>
      </c>
      <c r="AD28" s="177">
        <f t="shared" si="7"/>
        <v>8</v>
      </c>
      <c r="AE28" s="176">
        <v>3</v>
      </c>
      <c r="AF28" s="176">
        <v>3</v>
      </c>
      <c r="AG28" s="176">
        <v>2</v>
      </c>
      <c r="AH28" s="177">
        <f t="shared" si="8"/>
        <v>8</v>
      </c>
      <c r="AI28" s="177">
        <f t="shared" si="9"/>
        <v>30</v>
      </c>
      <c r="AJ28" s="169"/>
      <c r="AK28" s="169"/>
      <c r="AL28" s="169"/>
      <c r="AM28" s="169"/>
      <c r="AN28" s="169"/>
      <c r="AO28" s="169"/>
      <c r="AP28" s="169"/>
      <c r="AQ28" s="169"/>
      <c r="AR28" s="169"/>
      <c r="AS28" s="169"/>
      <c r="AT28" s="169"/>
      <c r="AU28" s="169"/>
    </row>
    <row r="29" spans="1:47" s="170" customFormat="1" ht="63" customHeight="1" thickBot="1" x14ac:dyDescent="0.25">
      <c r="A29" s="507"/>
      <c r="B29" s="506"/>
      <c r="C29" s="193" t="s">
        <v>509</v>
      </c>
      <c r="D29" s="189" t="s">
        <v>84</v>
      </c>
      <c r="E29" s="175">
        <f t="shared" si="0"/>
        <v>90</v>
      </c>
      <c r="F29" s="503" t="s">
        <v>85</v>
      </c>
      <c r="G29" s="505"/>
      <c r="H29" s="175">
        <f t="shared" si="1"/>
        <v>18</v>
      </c>
      <c r="I29" s="175">
        <f t="shared" si="2"/>
        <v>24</v>
      </c>
      <c r="J29" s="175">
        <f t="shared" si="3"/>
        <v>24</v>
      </c>
      <c r="K29" s="175">
        <f t="shared" si="4"/>
        <v>24</v>
      </c>
      <c r="L29" s="509"/>
      <c r="M29" s="509"/>
      <c r="N29" s="509"/>
      <c r="O29" s="505"/>
      <c r="P29" s="169"/>
      <c r="Q29" s="506"/>
      <c r="R29" s="193" t="s">
        <v>509</v>
      </c>
      <c r="S29" s="176">
        <v>3</v>
      </c>
      <c r="T29" s="176">
        <v>6</v>
      </c>
      <c r="U29" s="176">
        <v>9</v>
      </c>
      <c r="V29" s="177">
        <f t="shared" si="5"/>
        <v>18</v>
      </c>
      <c r="W29" s="176">
        <v>8</v>
      </c>
      <c r="X29" s="176">
        <v>8</v>
      </c>
      <c r="Y29" s="176">
        <v>8</v>
      </c>
      <c r="Z29" s="177">
        <f t="shared" si="6"/>
        <v>24</v>
      </c>
      <c r="AA29" s="176">
        <v>6</v>
      </c>
      <c r="AB29" s="176">
        <v>9</v>
      </c>
      <c r="AC29" s="176">
        <v>9</v>
      </c>
      <c r="AD29" s="177">
        <f t="shared" si="7"/>
        <v>24</v>
      </c>
      <c r="AE29" s="176">
        <v>9</v>
      </c>
      <c r="AF29" s="176">
        <v>9</v>
      </c>
      <c r="AG29" s="176">
        <v>6</v>
      </c>
      <c r="AH29" s="177">
        <f t="shared" si="8"/>
        <v>24</v>
      </c>
      <c r="AI29" s="177">
        <f t="shared" si="9"/>
        <v>90</v>
      </c>
      <c r="AJ29" s="169"/>
      <c r="AK29" s="169"/>
      <c r="AL29" s="169"/>
      <c r="AM29" s="169"/>
      <c r="AN29" s="169"/>
      <c r="AO29" s="169"/>
      <c r="AP29" s="169"/>
      <c r="AQ29" s="169"/>
      <c r="AR29" s="169"/>
      <c r="AS29" s="169"/>
      <c r="AT29" s="169"/>
      <c r="AU29" s="169"/>
    </row>
    <row r="30" spans="1:47" s="170" customFormat="1" ht="99" customHeight="1" thickBot="1" x14ac:dyDescent="0.25">
      <c r="A30" s="507"/>
      <c r="B30" s="506"/>
      <c r="C30" s="193" t="s">
        <v>510</v>
      </c>
      <c r="D30" s="189" t="s">
        <v>84</v>
      </c>
      <c r="E30" s="175">
        <f t="shared" si="0"/>
        <v>1866</v>
      </c>
      <c r="F30" s="503"/>
      <c r="G30" s="505"/>
      <c r="H30" s="175">
        <f t="shared" si="1"/>
        <v>378</v>
      </c>
      <c r="I30" s="175">
        <f t="shared" si="2"/>
        <v>496</v>
      </c>
      <c r="J30" s="175">
        <f t="shared" si="3"/>
        <v>496</v>
      </c>
      <c r="K30" s="175">
        <f t="shared" si="4"/>
        <v>496</v>
      </c>
      <c r="L30" s="509"/>
      <c r="M30" s="509"/>
      <c r="N30" s="509"/>
      <c r="O30" s="505"/>
      <c r="P30" s="169"/>
      <c r="Q30" s="506"/>
      <c r="R30" s="193" t="s">
        <v>510</v>
      </c>
      <c r="S30" s="176">
        <v>63</v>
      </c>
      <c r="T30" s="176">
        <v>126</v>
      </c>
      <c r="U30" s="176">
        <v>189</v>
      </c>
      <c r="V30" s="177">
        <f t="shared" si="5"/>
        <v>378</v>
      </c>
      <c r="W30" s="176">
        <v>124</v>
      </c>
      <c r="X30" s="176">
        <v>186</v>
      </c>
      <c r="Y30" s="176">
        <v>186</v>
      </c>
      <c r="Z30" s="177">
        <f t="shared" si="6"/>
        <v>496</v>
      </c>
      <c r="AA30" s="176">
        <v>124</v>
      </c>
      <c r="AB30" s="176">
        <v>186</v>
      </c>
      <c r="AC30" s="176">
        <v>186</v>
      </c>
      <c r="AD30" s="177">
        <f t="shared" si="7"/>
        <v>496</v>
      </c>
      <c r="AE30" s="176">
        <v>186</v>
      </c>
      <c r="AF30" s="176">
        <v>186</v>
      </c>
      <c r="AG30" s="176">
        <v>124</v>
      </c>
      <c r="AH30" s="177">
        <f t="shared" si="8"/>
        <v>496</v>
      </c>
      <c r="AI30" s="177">
        <f t="shared" si="9"/>
        <v>1866</v>
      </c>
      <c r="AJ30" s="169"/>
      <c r="AK30" s="169"/>
      <c r="AL30" s="169"/>
      <c r="AM30" s="169"/>
      <c r="AN30" s="169"/>
      <c r="AO30" s="169"/>
      <c r="AP30" s="169"/>
      <c r="AQ30" s="169"/>
      <c r="AR30" s="169"/>
      <c r="AS30" s="169"/>
      <c r="AT30" s="169"/>
      <c r="AU30" s="169"/>
    </row>
    <row r="31" spans="1:47" s="170" customFormat="1" ht="121.5" customHeight="1" thickBot="1" x14ac:dyDescent="0.25">
      <c r="A31" s="507"/>
      <c r="B31" s="506"/>
      <c r="C31" s="193" t="s">
        <v>511</v>
      </c>
      <c r="D31" s="189" t="s">
        <v>84</v>
      </c>
      <c r="E31" s="175">
        <f t="shared" si="0"/>
        <v>540</v>
      </c>
      <c r="F31" s="503"/>
      <c r="G31" s="505"/>
      <c r="H31" s="175">
        <f t="shared" si="1"/>
        <v>108</v>
      </c>
      <c r="I31" s="175">
        <f t="shared" si="2"/>
        <v>144</v>
      </c>
      <c r="J31" s="175">
        <f t="shared" si="3"/>
        <v>144</v>
      </c>
      <c r="K31" s="175">
        <f t="shared" si="4"/>
        <v>144</v>
      </c>
      <c r="L31" s="509"/>
      <c r="M31" s="509"/>
      <c r="N31" s="509"/>
      <c r="O31" s="505"/>
      <c r="P31" s="169"/>
      <c r="Q31" s="506"/>
      <c r="R31" s="193" t="s">
        <v>511</v>
      </c>
      <c r="S31" s="176">
        <v>18</v>
      </c>
      <c r="T31" s="176">
        <v>36</v>
      </c>
      <c r="U31" s="176">
        <v>54</v>
      </c>
      <c r="V31" s="177">
        <f t="shared" si="5"/>
        <v>108</v>
      </c>
      <c r="W31" s="176">
        <v>36</v>
      </c>
      <c r="X31" s="176">
        <v>54</v>
      </c>
      <c r="Y31" s="176">
        <v>54</v>
      </c>
      <c r="Z31" s="177">
        <f t="shared" si="6"/>
        <v>144</v>
      </c>
      <c r="AA31" s="176">
        <v>36</v>
      </c>
      <c r="AB31" s="176">
        <v>54</v>
      </c>
      <c r="AC31" s="176">
        <v>54</v>
      </c>
      <c r="AD31" s="177">
        <f t="shared" si="7"/>
        <v>144</v>
      </c>
      <c r="AE31" s="176">
        <v>54</v>
      </c>
      <c r="AF31" s="176">
        <v>54</v>
      </c>
      <c r="AG31" s="176">
        <v>36</v>
      </c>
      <c r="AH31" s="177">
        <f t="shared" si="8"/>
        <v>144</v>
      </c>
      <c r="AI31" s="177">
        <f t="shared" si="9"/>
        <v>540</v>
      </c>
      <c r="AJ31" s="169"/>
      <c r="AK31" s="169"/>
      <c r="AL31" s="169"/>
      <c r="AM31" s="169"/>
      <c r="AN31" s="169"/>
      <c r="AO31" s="169"/>
      <c r="AP31" s="169"/>
      <c r="AQ31" s="169"/>
      <c r="AR31" s="169"/>
      <c r="AS31" s="169"/>
      <c r="AT31" s="169"/>
      <c r="AU31" s="169"/>
    </row>
    <row r="32" spans="1:47" s="170" customFormat="1" ht="117.75" customHeight="1" thickBot="1" x14ac:dyDescent="0.25">
      <c r="A32" s="507"/>
      <c r="B32" s="506"/>
      <c r="C32" s="193" t="s">
        <v>512</v>
      </c>
      <c r="D32" s="189" t="s">
        <v>84</v>
      </c>
      <c r="E32" s="175">
        <f t="shared" si="0"/>
        <v>270</v>
      </c>
      <c r="F32" s="503"/>
      <c r="G32" s="505"/>
      <c r="H32" s="175">
        <f t="shared" si="1"/>
        <v>54</v>
      </c>
      <c r="I32" s="175">
        <f t="shared" si="2"/>
        <v>72</v>
      </c>
      <c r="J32" s="175">
        <f t="shared" si="3"/>
        <v>72</v>
      </c>
      <c r="K32" s="175">
        <f t="shared" si="4"/>
        <v>72</v>
      </c>
      <c r="L32" s="509"/>
      <c r="M32" s="509"/>
      <c r="N32" s="509"/>
      <c r="O32" s="505"/>
      <c r="P32" s="169"/>
      <c r="Q32" s="506"/>
      <c r="R32" s="193" t="s">
        <v>512</v>
      </c>
      <c r="S32" s="176">
        <v>9</v>
      </c>
      <c r="T32" s="176">
        <v>18</v>
      </c>
      <c r="U32" s="176">
        <v>27</v>
      </c>
      <c r="V32" s="177">
        <f t="shared" si="5"/>
        <v>54</v>
      </c>
      <c r="W32" s="176">
        <v>18</v>
      </c>
      <c r="X32" s="176">
        <v>27</v>
      </c>
      <c r="Y32" s="176">
        <v>27</v>
      </c>
      <c r="Z32" s="177">
        <f t="shared" si="6"/>
        <v>72</v>
      </c>
      <c r="AA32" s="176">
        <v>18</v>
      </c>
      <c r="AB32" s="176">
        <v>27</v>
      </c>
      <c r="AC32" s="176">
        <v>27</v>
      </c>
      <c r="AD32" s="177">
        <f t="shared" si="7"/>
        <v>72</v>
      </c>
      <c r="AE32" s="176">
        <v>27</v>
      </c>
      <c r="AF32" s="176">
        <v>27</v>
      </c>
      <c r="AG32" s="176">
        <v>18</v>
      </c>
      <c r="AH32" s="177">
        <f t="shared" si="8"/>
        <v>72</v>
      </c>
      <c r="AI32" s="177">
        <f t="shared" si="9"/>
        <v>270</v>
      </c>
      <c r="AJ32" s="169"/>
      <c r="AK32" s="169"/>
      <c r="AL32" s="169"/>
      <c r="AM32" s="169"/>
      <c r="AN32" s="169"/>
      <c r="AO32" s="169"/>
      <c r="AP32" s="169"/>
      <c r="AQ32" s="169"/>
      <c r="AR32" s="169"/>
      <c r="AS32" s="169"/>
      <c r="AT32" s="169"/>
      <c r="AU32" s="169"/>
    </row>
    <row r="33" spans="1:47" s="170" customFormat="1" ht="127.5" customHeight="1" thickBot="1" x14ac:dyDescent="0.25">
      <c r="A33" s="180" t="s">
        <v>513</v>
      </c>
      <c r="B33" s="190" t="s">
        <v>514</v>
      </c>
      <c r="C33" s="193" t="s">
        <v>515</v>
      </c>
      <c r="D33" s="189" t="s">
        <v>84</v>
      </c>
      <c r="E33" s="175">
        <f t="shared" si="0"/>
        <v>170</v>
      </c>
      <c r="F33" s="192" t="s">
        <v>85</v>
      </c>
      <c r="G33" s="191" t="s">
        <v>516</v>
      </c>
      <c r="H33" s="175">
        <f t="shared" si="1"/>
        <v>45</v>
      </c>
      <c r="I33" s="175">
        <f t="shared" si="2"/>
        <v>45</v>
      </c>
      <c r="J33" s="175">
        <f t="shared" si="3"/>
        <v>45</v>
      </c>
      <c r="K33" s="175">
        <f t="shared" si="4"/>
        <v>35</v>
      </c>
      <c r="L33" s="208" t="s">
        <v>586</v>
      </c>
      <c r="M33" s="208" t="s">
        <v>587</v>
      </c>
      <c r="N33" s="191" t="s">
        <v>517</v>
      </c>
      <c r="O33" s="189"/>
      <c r="P33" s="169"/>
      <c r="Q33" s="190" t="s">
        <v>514</v>
      </c>
      <c r="R33" s="193" t="s">
        <v>515</v>
      </c>
      <c r="S33" s="176">
        <v>15</v>
      </c>
      <c r="T33" s="176">
        <v>15</v>
      </c>
      <c r="U33" s="176">
        <v>15</v>
      </c>
      <c r="V33" s="177">
        <f t="shared" si="5"/>
        <v>45</v>
      </c>
      <c r="W33" s="176">
        <v>15</v>
      </c>
      <c r="X33" s="176">
        <v>15</v>
      </c>
      <c r="Y33" s="176">
        <v>15</v>
      </c>
      <c r="Z33" s="177">
        <f t="shared" si="6"/>
        <v>45</v>
      </c>
      <c r="AA33" s="176">
        <v>15</v>
      </c>
      <c r="AB33" s="176">
        <v>15</v>
      </c>
      <c r="AC33" s="176">
        <v>15</v>
      </c>
      <c r="AD33" s="177">
        <f t="shared" si="7"/>
        <v>45</v>
      </c>
      <c r="AE33" s="176">
        <v>10</v>
      </c>
      <c r="AF33" s="176">
        <v>15</v>
      </c>
      <c r="AG33" s="176">
        <v>10</v>
      </c>
      <c r="AH33" s="177">
        <f t="shared" si="8"/>
        <v>35</v>
      </c>
      <c r="AI33" s="177">
        <f t="shared" si="9"/>
        <v>170</v>
      </c>
      <c r="AJ33" s="169"/>
      <c r="AK33" s="169"/>
      <c r="AL33" s="169"/>
      <c r="AM33" s="169"/>
      <c r="AN33" s="169"/>
      <c r="AO33" s="169"/>
      <c r="AP33" s="169"/>
      <c r="AQ33" s="169"/>
      <c r="AR33" s="169"/>
      <c r="AS33" s="169"/>
      <c r="AT33" s="169"/>
      <c r="AU33" s="169"/>
    </row>
    <row r="34" spans="1:47" s="170" customFormat="1" ht="132.75" customHeight="1" thickBot="1" x14ac:dyDescent="0.25">
      <c r="A34" s="504" t="s">
        <v>518</v>
      </c>
      <c r="B34" s="190" t="s">
        <v>519</v>
      </c>
      <c r="C34" s="193" t="s">
        <v>520</v>
      </c>
      <c r="D34" s="189" t="s">
        <v>84</v>
      </c>
      <c r="E34" s="175">
        <f t="shared" si="0"/>
        <v>2125</v>
      </c>
      <c r="F34" s="192" t="s">
        <v>85</v>
      </c>
      <c r="G34" s="191" t="s">
        <v>521</v>
      </c>
      <c r="H34" s="175">
        <f t="shared" si="1"/>
        <v>125</v>
      </c>
      <c r="I34" s="175">
        <f t="shared" si="2"/>
        <v>405</v>
      </c>
      <c r="J34" s="175">
        <f t="shared" si="3"/>
        <v>1100</v>
      </c>
      <c r="K34" s="175">
        <f t="shared" si="4"/>
        <v>495</v>
      </c>
      <c r="L34" s="208" t="s">
        <v>588</v>
      </c>
      <c r="M34" s="208" t="s">
        <v>589</v>
      </c>
      <c r="N34" s="191" t="s">
        <v>522</v>
      </c>
      <c r="O34" s="189" t="s">
        <v>523</v>
      </c>
      <c r="P34" s="169"/>
      <c r="Q34" s="190" t="s">
        <v>519</v>
      </c>
      <c r="R34" s="193" t="s">
        <v>520</v>
      </c>
      <c r="S34" s="176">
        <v>20</v>
      </c>
      <c r="T34" s="176">
        <v>40</v>
      </c>
      <c r="U34" s="176">
        <v>65</v>
      </c>
      <c r="V34" s="177">
        <f t="shared" si="5"/>
        <v>125</v>
      </c>
      <c r="W34" s="176">
        <v>45</v>
      </c>
      <c r="X34" s="176">
        <v>172</v>
      </c>
      <c r="Y34" s="176">
        <v>188</v>
      </c>
      <c r="Z34" s="177">
        <f t="shared" si="6"/>
        <v>405</v>
      </c>
      <c r="AA34" s="176">
        <v>400</v>
      </c>
      <c r="AB34" s="176">
        <v>335</v>
      </c>
      <c r="AC34" s="176">
        <v>365</v>
      </c>
      <c r="AD34" s="177">
        <f t="shared" si="7"/>
        <v>1100</v>
      </c>
      <c r="AE34" s="176">
        <v>190</v>
      </c>
      <c r="AF34" s="176">
        <v>180</v>
      </c>
      <c r="AG34" s="176">
        <v>125</v>
      </c>
      <c r="AH34" s="177">
        <f t="shared" si="8"/>
        <v>495</v>
      </c>
      <c r="AI34" s="177">
        <f t="shared" si="9"/>
        <v>2125</v>
      </c>
      <c r="AJ34" s="169"/>
      <c r="AK34" s="169"/>
      <c r="AL34" s="169"/>
      <c r="AM34" s="169"/>
      <c r="AN34" s="169"/>
      <c r="AO34" s="169"/>
      <c r="AP34" s="169"/>
      <c r="AQ34" s="169"/>
      <c r="AR34" s="169"/>
      <c r="AS34" s="169"/>
      <c r="AT34" s="169"/>
      <c r="AU34" s="169"/>
    </row>
    <row r="35" spans="1:47" s="170" customFormat="1" ht="147" customHeight="1" thickBot="1" x14ac:dyDescent="0.25">
      <c r="A35" s="504"/>
      <c r="B35" s="190" t="s">
        <v>524</v>
      </c>
      <c r="C35" s="193" t="s">
        <v>525</v>
      </c>
      <c r="D35" s="189" t="s">
        <v>84</v>
      </c>
      <c r="E35" s="175">
        <f t="shared" si="0"/>
        <v>4</v>
      </c>
      <c r="F35" s="192" t="s">
        <v>85</v>
      </c>
      <c r="G35" s="191" t="s">
        <v>526</v>
      </c>
      <c r="H35" s="175">
        <f t="shared" si="1"/>
        <v>1</v>
      </c>
      <c r="I35" s="175">
        <f t="shared" si="2"/>
        <v>1</v>
      </c>
      <c r="J35" s="175">
        <f t="shared" si="3"/>
        <v>1</v>
      </c>
      <c r="K35" s="175">
        <f t="shared" si="4"/>
        <v>1</v>
      </c>
      <c r="L35" s="208" t="s">
        <v>588</v>
      </c>
      <c r="M35" s="208" t="s">
        <v>590</v>
      </c>
      <c r="N35" s="191" t="s">
        <v>522</v>
      </c>
      <c r="O35" s="189"/>
      <c r="P35" s="169"/>
      <c r="Q35" s="190" t="s">
        <v>524</v>
      </c>
      <c r="R35" s="193" t="s">
        <v>525</v>
      </c>
      <c r="S35" s="176">
        <v>0</v>
      </c>
      <c r="T35" s="176">
        <v>1</v>
      </c>
      <c r="U35" s="176">
        <v>0</v>
      </c>
      <c r="V35" s="177">
        <f t="shared" si="5"/>
        <v>1</v>
      </c>
      <c r="W35" s="176">
        <v>0</v>
      </c>
      <c r="X35" s="176">
        <v>1</v>
      </c>
      <c r="Y35" s="176">
        <v>0</v>
      </c>
      <c r="Z35" s="177">
        <f t="shared" si="6"/>
        <v>1</v>
      </c>
      <c r="AA35" s="176">
        <v>1</v>
      </c>
      <c r="AB35" s="176">
        <v>0</v>
      </c>
      <c r="AC35" s="176">
        <v>0</v>
      </c>
      <c r="AD35" s="177">
        <f t="shared" si="7"/>
        <v>1</v>
      </c>
      <c r="AE35" s="176">
        <v>0</v>
      </c>
      <c r="AF35" s="176">
        <v>1</v>
      </c>
      <c r="AG35" s="176">
        <v>0</v>
      </c>
      <c r="AH35" s="177">
        <f t="shared" si="8"/>
        <v>1</v>
      </c>
      <c r="AI35" s="177">
        <f t="shared" si="9"/>
        <v>4</v>
      </c>
      <c r="AJ35" s="169"/>
      <c r="AK35" s="169"/>
      <c r="AL35" s="169"/>
      <c r="AM35" s="169"/>
      <c r="AN35" s="169"/>
      <c r="AO35" s="169"/>
      <c r="AP35" s="169"/>
      <c r="AQ35" s="169"/>
      <c r="AR35" s="169"/>
      <c r="AS35" s="169"/>
      <c r="AT35" s="169"/>
      <c r="AU35" s="169"/>
    </row>
    <row r="36" spans="1:47" ht="15.75" x14ac:dyDescent="0.2">
      <c r="A36" s="169"/>
      <c r="B36" s="169"/>
      <c r="C36" s="169"/>
      <c r="D36" s="169"/>
      <c r="E36" s="206"/>
      <c r="F36" s="169"/>
      <c r="G36" s="169"/>
      <c r="H36" s="206"/>
      <c r="I36" s="206"/>
      <c r="J36" s="206"/>
      <c r="K36" s="206"/>
      <c r="L36" s="169"/>
      <c r="M36" s="169"/>
      <c r="N36" s="169"/>
      <c r="O36" s="169"/>
      <c r="P36" s="207"/>
      <c r="Q36" s="169"/>
      <c r="R36" s="169"/>
      <c r="S36" s="206"/>
      <c r="T36" s="206"/>
      <c r="U36" s="206"/>
      <c r="V36" s="206"/>
      <c r="W36" s="206"/>
      <c r="X36" s="206"/>
      <c r="Y36" s="206"/>
      <c r="Z36" s="206"/>
      <c r="AA36" s="206"/>
      <c r="AB36" s="206"/>
      <c r="AC36" s="206"/>
      <c r="AD36" s="206"/>
      <c r="AE36" s="206"/>
      <c r="AF36" s="206"/>
      <c r="AG36" s="206"/>
      <c r="AH36" s="206"/>
      <c r="AI36" s="206"/>
      <c r="AJ36" s="169"/>
      <c r="AK36" s="169"/>
      <c r="AL36" s="169"/>
      <c r="AM36" s="169"/>
      <c r="AN36" s="169"/>
      <c r="AO36" s="169"/>
      <c r="AP36" s="169"/>
      <c r="AQ36" s="169"/>
      <c r="AR36" s="169"/>
      <c r="AS36" s="169"/>
      <c r="AT36" s="169"/>
      <c r="AU36" s="169"/>
    </row>
  </sheetData>
  <mergeCells count="82">
    <mergeCell ref="A8:O8"/>
    <mergeCell ref="A5:O5"/>
    <mergeCell ref="A6:E6"/>
    <mergeCell ref="F6:J6"/>
    <mergeCell ref="K6:O6"/>
    <mergeCell ref="A7:O7"/>
    <mergeCell ref="AA13:AD13"/>
    <mergeCell ref="AE13:AH13"/>
    <mergeCell ref="A9:O10"/>
    <mergeCell ref="A11:O12"/>
    <mergeCell ref="Q11:AI12"/>
    <mergeCell ref="A13:A14"/>
    <mergeCell ref="B13:F13"/>
    <mergeCell ref="G13:G14"/>
    <mergeCell ref="H13:K13"/>
    <mergeCell ref="L13:L14"/>
    <mergeCell ref="M13:M14"/>
    <mergeCell ref="N13:N14"/>
    <mergeCell ref="M17:M18"/>
    <mergeCell ref="N17:N18"/>
    <mergeCell ref="AI13:AI14"/>
    <mergeCell ref="A15:A26"/>
    <mergeCell ref="B15:B16"/>
    <mergeCell ref="F15:F16"/>
    <mergeCell ref="G15:G16"/>
    <mergeCell ref="L15:L16"/>
    <mergeCell ref="M15:M16"/>
    <mergeCell ref="N15:N16"/>
    <mergeCell ref="O15:O16"/>
    <mergeCell ref="Q15:Q16"/>
    <mergeCell ref="O13:O14"/>
    <mergeCell ref="Q13:R13"/>
    <mergeCell ref="S13:V13"/>
    <mergeCell ref="W13:Z13"/>
    <mergeCell ref="M21:M22"/>
    <mergeCell ref="N21:N22"/>
    <mergeCell ref="O17:O18"/>
    <mergeCell ref="Q17:Q18"/>
    <mergeCell ref="B19:B20"/>
    <mergeCell ref="F19:F20"/>
    <mergeCell ref="G19:G20"/>
    <mergeCell ref="L19:L20"/>
    <mergeCell ref="M19:M20"/>
    <mergeCell ref="N19:N20"/>
    <mergeCell ref="O19:O20"/>
    <mergeCell ref="Q19:Q20"/>
    <mergeCell ref="B17:B18"/>
    <mergeCell ref="F17:F18"/>
    <mergeCell ref="G17:G18"/>
    <mergeCell ref="L17:L18"/>
    <mergeCell ref="M25:M26"/>
    <mergeCell ref="N25:N26"/>
    <mergeCell ref="O21:O22"/>
    <mergeCell ref="Q21:Q22"/>
    <mergeCell ref="B23:B24"/>
    <mergeCell ref="F23:F24"/>
    <mergeCell ref="G23:G24"/>
    <mergeCell ref="L23:L24"/>
    <mergeCell ref="M23:M24"/>
    <mergeCell ref="N23:N24"/>
    <mergeCell ref="O23:O24"/>
    <mergeCell ref="Q23:Q24"/>
    <mergeCell ref="B21:B22"/>
    <mergeCell ref="F21:F22"/>
    <mergeCell ref="G21:G22"/>
    <mergeCell ref="L21:L22"/>
    <mergeCell ref="F29:F32"/>
    <mergeCell ref="A34:A35"/>
    <mergeCell ref="O25:O26"/>
    <mergeCell ref="Q25:Q26"/>
    <mergeCell ref="A28:A32"/>
    <mergeCell ref="B28:B32"/>
    <mergeCell ref="G28:G32"/>
    <mergeCell ref="L28:L32"/>
    <mergeCell ref="M28:M32"/>
    <mergeCell ref="N28:N32"/>
    <mergeCell ref="O28:O32"/>
    <mergeCell ref="Q28:Q32"/>
    <mergeCell ref="B25:B26"/>
    <mergeCell ref="F25:F26"/>
    <mergeCell ref="G25:G26"/>
    <mergeCell ref="L25:L26"/>
  </mergeCells>
  <dataValidations count="2">
    <dataValidation type="list" allowBlank="1" showInputMessage="1" showErrorMessage="1" sqref="F15 F17:F19 F21 F23 F25 F27:F28 F33:F35" xr:uid="{00000000-0002-0000-0A00-000000000000}">
      <formula1>"A,B,C"</formula1>
      <formula2>0</formula2>
    </dataValidation>
    <dataValidation type="list" allowBlank="1" showInputMessage="1" showErrorMessage="1" sqref="D15:D35" xr:uid="{00000000-0002-0000-0A00-000001000000}">
      <formula1>"Unidad,Porcentaje,Monetario"</formula1>
      <formula2>0</formula2>
    </dataValidation>
  </dataValidations>
  <pageMargins left="0.95" right="0.32986111111111099" top="0.76388888888888895" bottom="0.77361111111111103" header="0.51180555555555496" footer="0.51180555555555496"/>
  <pageSetup scale="16" orientation="landscape" r:id="rId1"/>
  <rowBreaks count="1" manualBreakCount="1">
    <brk id="26" max="3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6"/>
  <dimension ref="A1:AMI29"/>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2.125" style="13" customWidth="1"/>
    <col min="13" max="13" width="27.25" style="13" customWidth="1"/>
    <col min="14" max="15" width="31.75" style="13" customWidth="1"/>
    <col min="16" max="16" width="10.625" customWidth="1"/>
    <col min="17" max="17" width="23.875" style="13" customWidth="1"/>
    <col min="18" max="18" width="25" style="13" customWidth="1"/>
    <col min="19" max="28" width="11.875" style="13" customWidth="1"/>
    <col min="29" max="29" width="12.375" style="13" bestFit="1" customWidth="1"/>
    <col min="30" max="30" width="13.75" style="13" customWidth="1"/>
    <col min="31" max="32" width="11.875" style="13" customWidth="1"/>
    <col min="33" max="33" width="13.7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4"/>
      <c r="F5" s="404"/>
      <c r="G5" s="404"/>
      <c r="H5" s="404"/>
      <c r="I5" s="404"/>
      <c r="J5" s="404"/>
      <c r="K5" s="404"/>
      <c r="L5" s="404"/>
      <c r="M5" s="404"/>
      <c r="N5" s="404"/>
      <c r="O5" s="406"/>
      <c r="P5"/>
    </row>
    <row r="6" spans="1:1023" s="14" customFormat="1" ht="135" customHeight="1" thickBot="1" x14ac:dyDescent="0.25">
      <c r="A6" s="407" t="s">
        <v>37</v>
      </c>
      <c r="B6" s="407"/>
      <c r="C6" s="407"/>
      <c r="D6" s="407"/>
      <c r="E6" s="407"/>
      <c r="F6" s="407" t="s">
        <v>38</v>
      </c>
      <c r="G6" s="407"/>
      <c r="H6" s="407"/>
      <c r="I6" s="407"/>
      <c r="J6" s="407"/>
      <c r="K6" s="442" t="s">
        <v>39</v>
      </c>
      <c r="L6" s="410"/>
      <c r="M6" s="410"/>
      <c r="N6" s="410"/>
      <c r="O6" s="411"/>
      <c r="P6"/>
    </row>
    <row r="7" spans="1:1023" ht="27" thickBot="1" x14ac:dyDescent="0.25">
      <c r="A7" s="412" t="s">
        <v>40</v>
      </c>
      <c r="B7" s="413"/>
      <c r="C7" s="413"/>
      <c r="D7" s="413"/>
      <c r="E7" s="413"/>
      <c r="F7" s="413"/>
      <c r="G7" s="413"/>
      <c r="H7" s="413"/>
      <c r="I7" s="413"/>
      <c r="J7" s="413"/>
      <c r="K7" s="413"/>
      <c r="L7" s="413"/>
      <c r="M7" s="413"/>
      <c r="N7" s="413"/>
      <c r="O7" s="415"/>
    </row>
    <row r="8" spans="1:1023" s="15" customFormat="1" ht="23.25" customHeight="1" x14ac:dyDescent="0.2">
      <c r="A8" s="399" t="s">
        <v>243</v>
      </c>
      <c r="B8" s="400"/>
      <c r="C8" s="400"/>
      <c r="D8" s="400"/>
      <c r="E8" s="400"/>
      <c r="F8" s="400"/>
      <c r="G8" s="400"/>
      <c r="H8" s="400"/>
      <c r="I8" s="400"/>
      <c r="J8" s="400"/>
      <c r="K8" s="400"/>
      <c r="L8" s="400"/>
      <c r="M8" s="400"/>
      <c r="N8" s="400"/>
      <c r="O8" s="402"/>
      <c r="P8"/>
    </row>
    <row r="9" spans="1:1023" s="15" customFormat="1" ht="20.100000000000001" customHeight="1" x14ac:dyDescent="0.2">
      <c r="A9" s="381" t="s">
        <v>41</v>
      </c>
      <c r="B9" s="382"/>
      <c r="C9" s="382"/>
      <c r="D9" s="382"/>
      <c r="E9" s="382"/>
      <c r="F9" s="382"/>
      <c r="G9" s="382"/>
      <c r="H9" s="382"/>
      <c r="I9" s="382"/>
      <c r="J9" s="382"/>
      <c r="K9" s="382"/>
      <c r="L9" s="382"/>
      <c r="M9" s="382"/>
      <c r="N9" s="382"/>
      <c r="O9" s="384"/>
      <c r="P9"/>
    </row>
    <row r="10" spans="1:1023" s="15" customFormat="1" ht="20.100000000000001" customHeight="1" thickBot="1" x14ac:dyDescent="0.25">
      <c r="A10" s="381"/>
      <c r="B10" s="382"/>
      <c r="C10" s="382"/>
      <c r="D10" s="382"/>
      <c r="E10" s="382"/>
      <c r="F10" s="382"/>
      <c r="G10" s="382"/>
      <c r="H10" s="382"/>
      <c r="I10" s="382"/>
      <c r="J10" s="382"/>
      <c r="K10" s="382"/>
      <c r="L10" s="382"/>
      <c r="M10" s="382"/>
      <c r="N10" s="382"/>
      <c r="O10" s="384"/>
      <c r="P10"/>
      <c r="Q10" s="76"/>
    </row>
    <row r="11" spans="1:1023" s="15" customFormat="1" ht="14.45" customHeight="1" x14ac:dyDescent="0.2">
      <c r="A11" s="381" t="s">
        <v>244</v>
      </c>
      <c r="B11" s="382"/>
      <c r="C11" s="382"/>
      <c r="D11" s="382"/>
      <c r="E11" s="382"/>
      <c r="F11" s="382"/>
      <c r="G11" s="382"/>
      <c r="H11" s="382"/>
      <c r="I11" s="382"/>
      <c r="J11" s="382"/>
      <c r="K11" s="382"/>
      <c r="L11" s="382"/>
      <c r="M11" s="382"/>
      <c r="N11" s="382"/>
      <c r="O11" s="384"/>
      <c r="P11"/>
      <c r="Q11" s="389" t="s">
        <v>43</v>
      </c>
      <c r="R11" s="390"/>
      <c r="S11" s="390"/>
      <c r="T11" s="390"/>
      <c r="U11" s="390"/>
      <c r="V11" s="390"/>
      <c r="W11" s="390"/>
      <c r="X11" s="390"/>
      <c r="Y11" s="390"/>
      <c r="Z11" s="390"/>
      <c r="AA11" s="390"/>
      <c r="AB11" s="390"/>
      <c r="AC11" s="390"/>
      <c r="AD11" s="390"/>
      <c r="AE11" s="390"/>
      <c r="AF11" s="390"/>
      <c r="AG11" s="390"/>
      <c r="AH11" s="390"/>
      <c r="AI11" s="426"/>
      <c r="AJ11" s="16"/>
    </row>
    <row r="12" spans="1:1023" s="15" customFormat="1" ht="15" customHeight="1" thickBot="1" x14ac:dyDescent="0.25">
      <c r="A12" s="385"/>
      <c r="B12" s="386"/>
      <c r="C12" s="386"/>
      <c r="D12" s="386"/>
      <c r="E12" s="386"/>
      <c r="F12" s="386"/>
      <c r="G12" s="386"/>
      <c r="H12" s="386"/>
      <c r="I12" s="386"/>
      <c r="J12" s="386"/>
      <c r="K12" s="386"/>
      <c r="L12" s="386"/>
      <c r="M12" s="386"/>
      <c r="N12" s="386"/>
      <c r="O12" s="388"/>
      <c r="P12"/>
      <c r="Q12" s="393"/>
      <c r="R12" s="394"/>
      <c r="S12" s="394"/>
      <c r="T12" s="394"/>
      <c r="U12" s="394"/>
      <c r="V12" s="394"/>
      <c r="W12" s="394"/>
      <c r="X12" s="394"/>
      <c r="Y12" s="394"/>
      <c r="Z12" s="394"/>
      <c r="AA12" s="394"/>
      <c r="AB12" s="394"/>
      <c r="AC12" s="394"/>
      <c r="AD12" s="394"/>
      <c r="AE12" s="394"/>
      <c r="AF12" s="394"/>
      <c r="AG12" s="394"/>
      <c r="AH12" s="394"/>
      <c r="AI12" s="427"/>
      <c r="AJ12" s="16"/>
    </row>
    <row r="13" spans="1:1023" ht="47.25" customHeight="1" thickBot="1" x14ac:dyDescent="0.25">
      <c r="A13" s="378" t="s">
        <v>44</v>
      </c>
      <c r="B13" s="378" t="s">
        <v>45</v>
      </c>
      <c r="C13" s="378"/>
      <c r="D13" s="378"/>
      <c r="E13" s="378"/>
      <c r="F13" s="378"/>
      <c r="G13" s="378" t="s">
        <v>46</v>
      </c>
      <c r="H13" s="397" t="s">
        <v>563</v>
      </c>
      <c r="I13" s="397"/>
      <c r="J13" s="397"/>
      <c r="K13" s="397"/>
      <c r="L13" s="378" t="s">
        <v>47</v>
      </c>
      <c r="M13" s="378" t="s">
        <v>48</v>
      </c>
      <c r="N13" s="378" t="s">
        <v>49</v>
      </c>
      <c r="O13" s="377" t="s">
        <v>50</v>
      </c>
      <c r="Q13" s="379" t="s">
        <v>45</v>
      </c>
      <c r="R13" s="379"/>
      <c r="S13" s="489" t="s">
        <v>51</v>
      </c>
      <c r="T13" s="489"/>
      <c r="U13" s="489"/>
      <c r="V13" s="489"/>
      <c r="W13" s="489" t="s">
        <v>52</v>
      </c>
      <c r="X13" s="489"/>
      <c r="Y13" s="489"/>
      <c r="Z13" s="489"/>
      <c r="AA13" s="489" t="s">
        <v>53</v>
      </c>
      <c r="AB13" s="489"/>
      <c r="AC13" s="489"/>
      <c r="AD13" s="489"/>
      <c r="AE13" s="489" t="s">
        <v>54</v>
      </c>
      <c r="AF13" s="489"/>
      <c r="AG13" s="489"/>
      <c r="AH13" s="489"/>
      <c r="AI13" s="379" t="s">
        <v>55</v>
      </c>
      <c r="AMI13"/>
    </row>
    <row r="14" spans="1:1023" s="15" customFormat="1" ht="63" customHeight="1" thickBot="1" x14ac:dyDescent="0.25">
      <c r="A14" s="377"/>
      <c r="B14" s="291" t="s">
        <v>56</v>
      </c>
      <c r="C14" s="28" t="s">
        <v>57</v>
      </c>
      <c r="D14" s="28" t="s">
        <v>58</v>
      </c>
      <c r="E14" s="28" t="s">
        <v>59</v>
      </c>
      <c r="F14" s="28" t="s">
        <v>60</v>
      </c>
      <c r="G14" s="398"/>
      <c r="H14" s="28" t="s">
        <v>61</v>
      </c>
      <c r="I14" s="28" t="s">
        <v>62</v>
      </c>
      <c r="J14" s="28" t="s">
        <v>63</v>
      </c>
      <c r="K14" s="28" t="s">
        <v>64</v>
      </c>
      <c r="L14" s="398"/>
      <c r="M14" s="398"/>
      <c r="N14" s="398"/>
      <c r="O14" s="378"/>
      <c r="P14"/>
      <c r="Q14" s="28" t="s">
        <v>56</v>
      </c>
      <c r="R14" s="28" t="s">
        <v>57</v>
      </c>
      <c r="S14" s="43" t="s">
        <v>65</v>
      </c>
      <c r="T14" s="43" t="s">
        <v>66</v>
      </c>
      <c r="U14" s="43" t="s">
        <v>67</v>
      </c>
      <c r="V14" s="28" t="s">
        <v>68</v>
      </c>
      <c r="W14" s="43" t="s">
        <v>69</v>
      </c>
      <c r="X14" s="43" t="s">
        <v>70</v>
      </c>
      <c r="Y14" s="43" t="s">
        <v>71</v>
      </c>
      <c r="Z14" s="28" t="s">
        <v>72</v>
      </c>
      <c r="AA14" s="43" t="s">
        <v>73</v>
      </c>
      <c r="AB14" s="43" t="s">
        <v>74</v>
      </c>
      <c r="AC14" s="43" t="s">
        <v>75</v>
      </c>
      <c r="AD14" s="28" t="s">
        <v>76</v>
      </c>
      <c r="AE14" s="43" t="s">
        <v>77</v>
      </c>
      <c r="AF14" s="43" t="s">
        <v>78</v>
      </c>
      <c r="AG14" s="43" t="s">
        <v>79</v>
      </c>
      <c r="AH14" s="28" t="s">
        <v>80</v>
      </c>
      <c r="AI14" s="379"/>
    </row>
    <row r="15" spans="1:1023" s="15" customFormat="1" ht="196.5" customHeight="1" thickBot="1" x14ac:dyDescent="0.25">
      <c r="A15" s="527" t="s">
        <v>245</v>
      </c>
      <c r="B15" s="292" t="s">
        <v>246</v>
      </c>
      <c r="C15" s="282" t="s">
        <v>247</v>
      </c>
      <c r="D15" s="69" t="s">
        <v>84</v>
      </c>
      <c r="E15" s="70">
        <f>+AI15</f>
        <v>2000</v>
      </c>
      <c r="F15" s="47" t="s">
        <v>85</v>
      </c>
      <c r="G15" s="71" t="s">
        <v>248</v>
      </c>
      <c r="H15" s="72">
        <f>+V15</f>
        <v>300</v>
      </c>
      <c r="I15" s="72">
        <f>+Z15</f>
        <v>450</v>
      </c>
      <c r="J15" s="72">
        <f>+AD15</f>
        <v>550</v>
      </c>
      <c r="K15" s="72">
        <f>+AH15</f>
        <v>700</v>
      </c>
      <c r="L15" s="429" t="s">
        <v>591</v>
      </c>
      <c r="M15" s="529" t="s">
        <v>592</v>
      </c>
      <c r="N15" s="73" t="s">
        <v>249</v>
      </c>
      <c r="O15" s="49"/>
      <c r="P15" s="156"/>
      <c r="Q15" s="69" t="s">
        <v>246</v>
      </c>
      <c r="R15" s="69" t="s">
        <v>247</v>
      </c>
      <c r="S15" s="74">
        <v>70</v>
      </c>
      <c r="T15" s="74">
        <v>100</v>
      </c>
      <c r="U15" s="74">
        <v>130</v>
      </c>
      <c r="V15" s="77">
        <f>+IF($D15="Porcentaje",IF(AND(S15&lt;&gt;"",T15="",U15=""),S15,IF(AND(S15&lt;&gt;"",T15&lt;&gt;"",U15=""),T15,IF(AND(S15&lt;&gt;"",T15&lt;&gt;"",U15&lt;&gt;""),U15,0))),SUM(S15:U15))</f>
        <v>300</v>
      </c>
      <c r="W15" s="74">
        <v>140</v>
      </c>
      <c r="X15" s="74">
        <v>150</v>
      </c>
      <c r="Y15" s="74">
        <v>160</v>
      </c>
      <c r="Z15" s="77">
        <f>+IF($D15="Porcentaje",IF(AND(W15&lt;&gt;"",X15="",Y15=""),W15,IF(AND(W15&lt;&gt;"",X15&lt;&gt;"",Y15=""),X15,IF(AND(W15&lt;&gt;"",X15&lt;&gt;"",Y15&lt;&gt;""),Y15,0))),SUM(W15:Y15))</f>
        <v>450</v>
      </c>
      <c r="AA15" s="74">
        <v>170</v>
      </c>
      <c r="AB15" s="74">
        <v>180</v>
      </c>
      <c r="AC15" s="74">
        <v>200</v>
      </c>
      <c r="AD15" s="77">
        <f>+IF($D15="Porcentaje",IF(AND(AA15&lt;&gt;"",AB15="",AC15=""),AA15,IF(AND(AA15&lt;&gt;"",AB15&lt;&gt;"",AC15=""),AB15,IF(AND(AA15&lt;&gt;"",AB15&lt;&gt;"",AC15&lt;&gt;""),AC15,0))),SUM(AA15:AC15))</f>
        <v>550</v>
      </c>
      <c r="AE15" s="74">
        <v>210</v>
      </c>
      <c r="AF15" s="74">
        <v>230</v>
      </c>
      <c r="AG15" s="74">
        <v>260</v>
      </c>
      <c r="AH15" s="77">
        <f>+IF($D15="Porcentaje",IF(AND(AE15&lt;&gt;"",AF15="",AG15=""),AE15,IF(AND(AE15&lt;&gt;"",AF15&lt;&gt;"",AG15=""),AF15,IF(AND(AE15&lt;&gt;"",AF15&lt;&gt;"",AG15&lt;&gt;""),AG15,0))),SUM(AE15:AG15))</f>
        <v>700</v>
      </c>
      <c r="AI15" s="77">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2000</v>
      </c>
      <c r="AJ15" s="159"/>
      <c r="AK15" s="159"/>
      <c r="AL15" s="159"/>
      <c r="AM15" s="159"/>
      <c r="AN15" s="159"/>
      <c r="AO15" s="159"/>
      <c r="AP15" s="159"/>
      <c r="AQ15" s="159"/>
      <c r="AR15" s="159"/>
      <c r="AS15" s="159"/>
      <c r="AT15" s="159"/>
      <c r="AU15" s="159"/>
      <c r="AV15" s="159"/>
    </row>
    <row r="16" spans="1:1023" s="15" customFormat="1" ht="161.25" customHeight="1" thickBot="1" x14ac:dyDescent="0.25">
      <c r="A16" s="528"/>
      <c r="B16" s="293" t="s">
        <v>250</v>
      </c>
      <c r="C16" s="282" t="s">
        <v>251</v>
      </c>
      <c r="D16" s="69" t="s">
        <v>84</v>
      </c>
      <c r="E16" s="70">
        <f t="shared" ref="E16" si="0">+AI16</f>
        <v>2300</v>
      </c>
      <c r="F16" s="47" t="s">
        <v>85</v>
      </c>
      <c r="G16" s="75" t="s">
        <v>252</v>
      </c>
      <c r="H16" s="72">
        <f t="shared" ref="H16" si="1">+V16</f>
        <v>250</v>
      </c>
      <c r="I16" s="72">
        <f t="shared" ref="I16" si="2">+Z16</f>
        <v>450</v>
      </c>
      <c r="J16" s="72">
        <f t="shared" ref="J16" si="3">+AD16</f>
        <v>700</v>
      </c>
      <c r="K16" s="72">
        <f t="shared" ref="K16" si="4">+AH16</f>
        <v>900</v>
      </c>
      <c r="L16" s="431"/>
      <c r="M16" s="530"/>
      <c r="N16" s="73" t="s">
        <v>253</v>
      </c>
      <c r="O16" s="49"/>
      <c r="P16" s="156"/>
      <c r="Q16" s="69" t="s">
        <v>250</v>
      </c>
      <c r="R16" s="69" t="s">
        <v>251</v>
      </c>
      <c r="S16" s="74">
        <v>60</v>
      </c>
      <c r="T16" s="74">
        <v>80</v>
      </c>
      <c r="U16" s="74">
        <v>110</v>
      </c>
      <c r="V16" s="77">
        <f t="shared" ref="V16" si="5">+IF($D16="Porcentaje",IF(AND(S16&lt;&gt;"",T16="",U16=""),S16,IF(AND(S16&lt;&gt;"",T16&lt;&gt;"",U16=""),T16,IF(AND(S16&lt;&gt;"",T16&lt;&gt;"",U16&lt;&gt;""),U16,0))),SUM(S16:U16))</f>
        <v>250</v>
      </c>
      <c r="W16" s="74">
        <v>120</v>
      </c>
      <c r="X16" s="74">
        <v>150</v>
      </c>
      <c r="Y16" s="74">
        <v>180</v>
      </c>
      <c r="Z16" s="77">
        <f t="shared" ref="Z16" si="6">+IF($D16="Porcentaje",IF(AND(W16&lt;&gt;"",X16="",Y16=""),W16,IF(AND(W16&lt;&gt;"",X16&lt;&gt;"",Y16=""),X16,IF(AND(W16&lt;&gt;"",X16&lt;&gt;"",Y16&lt;&gt;""),Y16,0))),SUM(W16:Y16))</f>
        <v>450</v>
      </c>
      <c r="AA16" s="74">
        <v>210</v>
      </c>
      <c r="AB16" s="74">
        <v>230</v>
      </c>
      <c r="AC16" s="74">
        <v>260</v>
      </c>
      <c r="AD16" s="77">
        <f t="shared" ref="AD16" si="7">+IF($D16="Porcentaje",IF(AND(AA16&lt;&gt;"",AB16="",AC16=""),AA16,IF(AND(AA16&lt;&gt;"",AB16&lt;&gt;"",AC16=""),AB16,IF(AND(AA16&lt;&gt;"",AB16&lt;&gt;"",AC16&lt;&gt;""),AC16,0))),SUM(AA16:AC16))</f>
        <v>700</v>
      </c>
      <c r="AE16" s="74">
        <v>280</v>
      </c>
      <c r="AF16" s="74">
        <v>300</v>
      </c>
      <c r="AG16" s="74">
        <v>320</v>
      </c>
      <c r="AH16" s="77">
        <f t="shared" ref="AH16" si="8">+IF($D16="Porcentaje",IF(AND(AE16&lt;&gt;"",AF16="",AG16=""),AE16,IF(AND(AE16&lt;&gt;"",AF16&lt;&gt;"",AG16=""),AF16,IF(AND(AE16&lt;&gt;"",AF16&lt;&gt;"",AG16&lt;&gt;""),AG16,0))),SUM(AE16:AG16))</f>
        <v>900</v>
      </c>
      <c r="AI16" s="77">
        <f t="shared" ref="AI16" si="9">+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2300</v>
      </c>
      <c r="AJ16" s="159"/>
      <c r="AK16" s="159"/>
      <c r="AL16" s="159"/>
      <c r="AM16" s="159"/>
      <c r="AN16" s="159"/>
      <c r="AO16" s="159"/>
      <c r="AP16" s="159"/>
      <c r="AQ16" s="159"/>
      <c r="AR16" s="159"/>
      <c r="AS16" s="159"/>
      <c r="AT16" s="159"/>
      <c r="AU16" s="159"/>
      <c r="AV16" s="159"/>
    </row>
    <row r="17" spans="5:35" s="13" customFormat="1" ht="166.5" customHeight="1" x14ac:dyDescent="0.2">
      <c r="E17" s="25"/>
      <c r="H17" s="25"/>
      <c r="I17" s="25"/>
      <c r="J17" s="25"/>
      <c r="K17" s="25"/>
      <c r="P17"/>
      <c r="S17" s="25"/>
      <c r="T17" s="25"/>
      <c r="U17" s="25"/>
      <c r="V17" s="25"/>
      <c r="W17" s="25"/>
      <c r="X17" s="25"/>
      <c r="Y17" s="25"/>
      <c r="Z17" s="25"/>
      <c r="AA17" s="25"/>
      <c r="AB17" s="25"/>
      <c r="AC17" s="25"/>
      <c r="AD17" s="25"/>
      <c r="AE17" s="25"/>
      <c r="AF17" s="25"/>
      <c r="AG17" s="25"/>
      <c r="AH17" s="25"/>
      <c r="AI17" s="25"/>
    </row>
    <row r="18" spans="5:35" s="13" customFormat="1" ht="182.25" customHeight="1" x14ac:dyDescent="0.2">
      <c r="E18" s="25"/>
      <c r="H18" s="25"/>
      <c r="I18" s="25"/>
      <c r="J18" s="25"/>
      <c r="K18" s="25"/>
      <c r="P18"/>
      <c r="S18" s="25"/>
      <c r="T18" s="25"/>
      <c r="U18" s="25"/>
      <c r="V18" s="25"/>
      <c r="W18" s="25"/>
      <c r="X18" s="25"/>
      <c r="Y18" s="25"/>
      <c r="Z18" s="25"/>
      <c r="AA18" s="25"/>
      <c r="AB18" s="25"/>
      <c r="AC18" s="25"/>
      <c r="AD18" s="25"/>
      <c r="AE18" s="25"/>
      <c r="AF18" s="25"/>
      <c r="AG18" s="25"/>
      <c r="AH18" s="25"/>
      <c r="AI18" s="25"/>
    </row>
    <row r="19" spans="5:35" s="13" customFormat="1" ht="63" customHeight="1" x14ac:dyDescent="0.2">
      <c r="E19" s="25"/>
      <c r="H19" s="25"/>
      <c r="I19" s="25"/>
      <c r="J19" s="25"/>
      <c r="K19" s="25"/>
      <c r="P19"/>
      <c r="S19" s="25"/>
      <c r="T19" s="25"/>
      <c r="U19" s="25"/>
      <c r="V19" s="25"/>
      <c r="W19" s="25"/>
      <c r="X19" s="25"/>
      <c r="Y19" s="25"/>
      <c r="Z19" s="25"/>
      <c r="AA19" s="25"/>
      <c r="AB19" s="25"/>
      <c r="AC19" s="25"/>
      <c r="AD19" s="25"/>
      <c r="AE19" s="25"/>
      <c r="AF19" s="25"/>
      <c r="AG19" s="25"/>
      <c r="AH19" s="25"/>
      <c r="AI19" s="25"/>
    </row>
    <row r="20" spans="5:35" s="13" customFormat="1" ht="99" customHeight="1" x14ac:dyDescent="0.2">
      <c r="E20" s="25"/>
      <c r="H20" s="25"/>
      <c r="I20" s="25"/>
      <c r="J20" s="25"/>
      <c r="K20" s="25"/>
      <c r="P20"/>
      <c r="S20" s="25"/>
      <c r="T20" s="25"/>
      <c r="U20" s="25"/>
      <c r="V20" s="25"/>
      <c r="W20" s="25"/>
      <c r="X20" s="25"/>
      <c r="Y20" s="25"/>
      <c r="Z20" s="25"/>
      <c r="AA20" s="25"/>
      <c r="AB20" s="25"/>
      <c r="AC20" s="25"/>
      <c r="AD20" s="25"/>
      <c r="AE20" s="25"/>
      <c r="AF20" s="25"/>
      <c r="AG20" s="25"/>
      <c r="AH20" s="25"/>
      <c r="AI20" s="25"/>
    </row>
    <row r="21" spans="5:35" s="13" customFormat="1" ht="121.5" customHeight="1" x14ac:dyDescent="0.2">
      <c r="E21" s="25"/>
      <c r="H21" s="25"/>
      <c r="I21" s="25"/>
      <c r="J21" s="25"/>
      <c r="K21" s="25"/>
      <c r="P21"/>
      <c r="S21" s="25"/>
      <c r="T21" s="25"/>
      <c r="U21" s="25"/>
      <c r="V21" s="25"/>
      <c r="W21" s="25"/>
      <c r="X21" s="25"/>
      <c r="Y21" s="25"/>
      <c r="Z21" s="25"/>
      <c r="AA21" s="25"/>
      <c r="AB21" s="25"/>
      <c r="AC21" s="25"/>
      <c r="AD21" s="25"/>
      <c r="AE21" s="25"/>
      <c r="AF21" s="25"/>
      <c r="AG21" s="25"/>
      <c r="AH21" s="25"/>
      <c r="AI21" s="25"/>
    </row>
    <row r="22" spans="5:35" s="13" customFormat="1" ht="117.75" customHeight="1" x14ac:dyDescent="0.2">
      <c r="E22" s="25"/>
      <c r="H22" s="25"/>
      <c r="I22" s="25"/>
      <c r="J22" s="25"/>
      <c r="K22" s="25"/>
      <c r="P22"/>
      <c r="S22" s="25"/>
      <c r="T22" s="25"/>
      <c r="U22" s="25"/>
      <c r="V22" s="25"/>
      <c r="W22" s="25"/>
      <c r="X22" s="25"/>
      <c r="Y22" s="25"/>
      <c r="Z22" s="25"/>
      <c r="AA22" s="25"/>
      <c r="AB22" s="25"/>
      <c r="AC22" s="25"/>
      <c r="AD22" s="25"/>
      <c r="AE22" s="25"/>
      <c r="AF22" s="25"/>
      <c r="AG22" s="25"/>
      <c r="AH22" s="25"/>
      <c r="AI22" s="25"/>
    </row>
    <row r="23" spans="5:35" s="13" customFormat="1" ht="116.25" customHeight="1" x14ac:dyDescent="0.2">
      <c r="E23" s="25"/>
      <c r="H23" s="25"/>
      <c r="I23" s="25"/>
      <c r="J23" s="25"/>
      <c r="K23" s="25"/>
      <c r="P23"/>
      <c r="S23" s="25"/>
      <c r="T23" s="25"/>
      <c r="U23" s="25"/>
      <c r="V23" s="25"/>
      <c r="W23" s="25"/>
      <c r="X23" s="25"/>
      <c r="Y23" s="25"/>
      <c r="Z23" s="25"/>
      <c r="AA23" s="25"/>
      <c r="AB23" s="25"/>
      <c r="AC23" s="25"/>
      <c r="AD23" s="25"/>
      <c r="AE23" s="25"/>
      <c r="AF23" s="25"/>
      <c r="AG23" s="25"/>
      <c r="AH23" s="25"/>
      <c r="AI23" s="25"/>
    </row>
    <row r="24" spans="5:35" s="13" customFormat="1" ht="91.5" customHeight="1" x14ac:dyDescent="0.2">
      <c r="E24" s="25"/>
      <c r="H24" s="25"/>
      <c r="I24" s="25"/>
      <c r="J24" s="25"/>
      <c r="K24" s="25"/>
      <c r="P24"/>
      <c r="S24" s="25"/>
      <c r="T24" s="25"/>
      <c r="U24" s="25"/>
      <c r="V24" s="25"/>
      <c r="W24" s="25"/>
      <c r="X24" s="25"/>
      <c r="Y24" s="25"/>
      <c r="Z24" s="25"/>
      <c r="AA24" s="25"/>
      <c r="AB24" s="25"/>
      <c r="AC24" s="25"/>
      <c r="AD24" s="25"/>
      <c r="AE24" s="25"/>
      <c r="AF24" s="25"/>
      <c r="AG24" s="25"/>
      <c r="AH24" s="25"/>
      <c r="AI24" s="25"/>
    </row>
    <row r="25" spans="5:35" s="13" customFormat="1" ht="91.5" customHeight="1" x14ac:dyDescent="0.2">
      <c r="E25" s="25"/>
      <c r="H25" s="25"/>
      <c r="I25" s="25"/>
      <c r="J25" s="25"/>
      <c r="K25" s="25"/>
      <c r="P25"/>
      <c r="S25" s="25"/>
      <c r="T25" s="25"/>
      <c r="U25" s="25"/>
      <c r="V25" s="25"/>
      <c r="W25" s="25"/>
      <c r="X25" s="25"/>
      <c r="Y25" s="25"/>
      <c r="Z25" s="25"/>
      <c r="AA25" s="25"/>
      <c r="AB25" s="25"/>
      <c r="AC25" s="25"/>
      <c r="AD25" s="25"/>
      <c r="AE25" s="25"/>
      <c r="AF25" s="25"/>
      <c r="AG25" s="25"/>
      <c r="AH25" s="25"/>
      <c r="AI25" s="25"/>
    </row>
    <row r="26" spans="5:35" x14ac:dyDescent="0.2">
      <c r="E26" s="25"/>
      <c r="H26" s="25"/>
      <c r="I26" s="25"/>
      <c r="J26" s="25"/>
      <c r="K26" s="25"/>
      <c r="S26" s="25"/>
      <c r="T26" s="25"/>
      <c r="U26" s="25"/>
      <c r="V26" s="25"/>
      <c r="W26" s="25"/>
      <c r="X26" s="25"/>
      <c r="Y26" s="25"/>
      <c r="Z26" s="25"/>
      <c r="AA26" s="25"/>
      <c r="AB26" s="25"/>
      <c r="AC26" s="25"/>
      <c r="AD26" s="25"/>
      <c r="AE26" s="25"/>
      <c r="AF26" s="25"/>
      <c r="AG26" s="25"/>
      <c r="AH26" s="25"/>
      <c r="AI26" s="25"/>
    </row>
    <row r="27" spans="5:35" x14ac:dyDescent="0.2">
      <c r="E27" s="25"/>
      <c r="H27" s="25"/>
      <c r="I27" s="25"/>
      <c r="J27" s="25"/>
      <c r="K27" s="25"/>
      <c r="S27" s="25"/>
      <c r="T27" s="25"/>
      <c r="U27" s="25"/>
      <c r="V27" s="25"/>
      <c r="W27" s="25"/>
      <c r="X27" s="25"/>
      <c r="Y27" s="25"/>
      <c r="Z27" s="25"/>
      <c r="AA27" s="25"/>
      <c r="AB27" s="25"/>
      <c r="AC27" s="25"/>
      <c r="AD27" s="25"/>
      <c r="AE27" s="25"/>
      <c r="AF27" s="25"/>
      <c r="AG27" s="25"/>
      <c r="AH27" s="25"/>
      <c r="AI27" s="25"/>
    </row>
    <row r="28" spans="5:35" x14ac:dyDescent="0.2">
      <c r="E28" s="25"/>
      <c r="H28" s="25"/>
      <c r="I28" s="25"/>
      <c r="J28" s="25"/>
      <c r="K28" s="25"/>
      <c r="S28" s="25"/>
      <c r="T28" s="25"/>
      <c r="U28" s="25"/>
      <c r="V28" s="25"/>
      <c r="W28" s="25"/>
      <c r="X28" s="25"/>
      <c r="Y28" s="25"/>
      <c r="Z28" s="25"/>
      <c r="AA28" s="25"/>
      <c r="AB28" s="25"/>
      <c r="AC28" s="25"/>
      <c r="AD28" s="25"/>
      <c r="AE28" s="25"/>
      <c r="AF28" s="25"/>
      <c r="AG28" s="25"/>
      <c r="AH28" s="25"/>
      <c r="AI28" s="25"/>
    </row>
    <row r="29" spans="5:35" x14ac:dyDescent="0.2">
      <c r="E29" s="25"/>
      <c r="H29" s="25"/>
      <c r="I29" s="25"/>
      <c r="J29" s="25"/>
      <c r="K29" s="25"/>
      <c r="S29" s="25"/>
      <c r="T29" s="25"/>
      <c r="U29" s="25"/>
      <c r="V29" s="25"/>
      <c r="W29" s="25"/>
      <c r="X29" s="25"/>
      <c r="Y29" s="25"/>
      <c r="Z29" s="25"/>
      <c r="AA29" s="25"/>
      <c r="AB29" s="25"/>
      <c r="AC29" s="25"/>
      <c r="AD29" s="25"/>
      <c r="AE29" s="25"/>
      <c r="AF29" s="25"/>
      <c r="AG29" s="25"/>
      <c r="AH29" s="25"/>
      <c r="AI29" s="25"/>
    </row>
  </sheetData>
  <mergeCells count="26">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AI13:AI14"/>
    <mergeCell ref="S13:V13"/>
    <mergeCell ref="W13:Z13"/>
    <mergeCell ref="AA13:AD13"/>
    <mergeCell ref="AE13:AH13"/>
    <mergeCell ref="A15:A16"/>
    <mergeCell ref="L15:L16"/>
    <mergeCell ref="M15:M16"/>
    <mergeCell ref="O13:O14"/>
    <mergeCell ref="Q13:R13"/>
  </mergeCells>
  <dataValidations count="2">
    <dataValidation type="list" allowBlank="1" showInputMessage="1" showErrorMessage="1" sqref="D15:D16" xr:uid="{00000000-0002-0000-0B00-000000000000}">
      <formula1>"Unidad,Porcentaje,Monetario"</formula1>
    </dataValidation>
    <dataValidation type="list" allowBlank="1" showInputMessage="1" showErrorMessage="1" sqref="F15:F16" xr:uid="{00000000-0002-0000-0B00-000001000000}">
      <formula1>"A,B,C"</formula1>
    </dataValidation>
  </dataValidations>
  <pageMargins left="0.95000000000000007" right="0.32990000000000008" top="0.76380000000000003" bottom="0.77360000000000007" header="0.37010000000000004" footer="0.37990000000000007"/>
  <pageSetup scale="17"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7">
    <pageSetUpPr fitToPage="1"/>
  </sheetPr>
  <dimension ref="A1:AMI30"/>
  <sheetViews>
    <sheetView showGridLines="0" zoomScale="60" zoomScaleNormal="60" zoomScaleSheetLayoutView="20" workbookViewId="0"/>
  </sheetViews>
  <sheetFormatPr baseColWidth="10" defaultRowHeight="15" x14ac:dyDescent="0.25"/>
  <cols>
    <col min="1" max="1" width="25.625" style="79" customWidth="1"/>
    <col min="2" max="2" width="35.375" style="79" customWidth="1"/>
    <col min="3" max="3" width="27.25" style="79" customWidth="1"/>
    <col min="4" max="4" width="25.625" style="79" customWidth="1"/>
    <col min="5" max="5" width="23.375" style="79" customWidth="1"/>
    <col min="6" max="6" width="19.25" style="79" customWidth="1"/>
    <col min="7" max="7" width="37.625" style="79" customWidth="1"/>
    <col min="8" max="8" width="22.125" style="79" customWidth="1"/>
    <col min="9" max="9" width="22.375" style="79" customWidth="1"/>
    <col min="10" max="10" width="22.25" style="79" customWidth="1"/>
    <col min="11" max="11" width="24.125" style="79" customWidth="1"/>
    <col min="12" max="12" width="22.125" style="79" customWidth="1"/>
    <col min="13" max="13" width="27.25" style="79" customWidth="1"/>
    <col min="14" max="15" width="31.75" style="79" customWidth="1"/>
    <col min="16" max="16" width="10.625" style="78" customWidth="1"/>
    <col min="17" max="17" width="23.875" style="79" customWidth="1"/>
    <col min="18" max="18" width="25" style="79" customWidth="1"/>
    <col min="19" max="19" width="18.125" style="79" customWidth="1"/>
    <col min="20" max="20" width="17.75" style="79" customWidth="1"/>
    <col min="21" max="21" width="17" style="79" customWidth="1"/>
    <col min="22" max="22" width="20.125" style="79" bestFit="1" customWidth="1"/>
    <col min="23" max="23" width="19.125" style="79" customWidth="1"/>
    <col min="24" max="24" width="17.5" style="79" customWidth="1"/>
    <col min="25" max="25" width="20" style="79" customWidth="1"/>
    <col min="26" max="26" width="21.25" style="79" customWidth="1"/>
    <col min="27" max="27" width="19" style="79" customWidth="1"/>
    <col min="28" max="28" width="17.875" style="79" customWidth="1"/>
    <col min="29" max="29" width="19.875" style="79" customWidth="1"/>
    <col min="30" max="30" width="22.375" style="79" bestFit="1" customWidth="1"/>
    <col min="31" max="31" width="19.125" style="79" customWidth="1"/>
    <col min="32" max="32" width="20.875" style="79" customWidth="1"/>
    <col min="33" max="33" width="21" style="79" customWidth="1"/>
    <col min="34" max="34" width="22" style="79" bestFit="1" customWidth="1"/>
    <col min="35" max="35" width="22.375" style="79" bestFit="1" customWidth="1"/>
    <col min="36" max="36" width="11.875" style="79" customWidth="1"/>
    <col min="37" max="1023" width="10.625" style="79" customWidth="1"/>
    <col min="1024" max="1024" width="11" style="78" customWidth="1"/>
    <col min="1025" max="16384" width="11" style="78"/>
  </cols>
  <sheetData>
    <row r="1" spans="1:1023" ht="44.1" customHeight="1" x14ac:dyDescent="0.25">
      <c r="A1" s="12"/>
      <c r="B1" s="12"/>
      <c r="C1" s="12"/>
      <c r="D1" s="12"/>
      <c r="E1" s="12"/>
      <c r="F1" s="12"/>
      <c r="G1" s="12"/>
      <c r="H1" s="12"/>
      <c r="I1" s="12"/>
      <c r="J1" s="12"/>
      <c r="K1" s="12"/>
      <c r="L1" s="12"/>
      <c r="M1" s="12"/>
      <c r="N1" s="12"/>
      <c r="O1" s="12"/>
    </row>
    <row r="2" spans="1:1023" ht="44.1" customHeight="1" x14ac:dyDescent="0.25">
      <c r="A2" s="12"/>
      <c r="B2" s="12"/>
      <c r="C2" s="12"/>
      <c r="D2" s="12"/>
      <c r="E2" s="12"/>
      <c r="F2" s="12"/>
      <c r="G2" s="12"/>
      <c r="H2" s="12"/>
      <c r="I2" s="12"/>
      <c r="J2" s="12"/>
      <c r="K2" s="12"/>
      <c r="L2" s="12"/>
      <c r="M2" s="12"/>
      <c r="N2" s="12"/>
      <c r="O2" s="12"/>
    </row>
    <row r="3" spans="1:1023" ht="44.1" customHeight="1" x14ac:dyDescent="0.25">
      <c r="A3" s="12"/>
      <c r="B3" s="12"/>
      <c r="C3" s="12"/>
      <c r="D3" s="12"/>
      <c r="E3" s="12"/>
      <c r="F3" s="12"/>
      <c r="G3" s="12"/>
      <c r="H3" s="12"/>
      <c r="I3" s="12"/>
      <c r="J3" s="12"/>
      <c r="K3" s="12"/>
      <c r="L3" s="12"/>
      <c r="M3" s="12"/>
      <c r="N3" s="12"/>
      <c r="O3" s="12"/>
    </row>
    <row r="4" spans="1:1023" ht="44.1" customHeight="1" thickBot="1" x14ac:dyDescent="0.3">
      <c r="A4" s="12"/>
      <c r="B4" s="12"/>
      <c r="C4" s="12"/>
      <c r="D4" s="12"/>
      <c r="E4" s="12"/>
      <c r="F4" s="12"/>
      <c r="G4" s="12"/>
      <c r="H4" s="12"/>
      <c r="I4" s="12"/>
      <c r="J4" s="12"/>
      <c r="K4" s="12"/>
      <c r="L4" s="12"/>
      <c r="M4" s="12"/>
      <c r="N4" s="12"/>
      <c r="O4" s="12"/>
    </row>
    <row r="5" spans="1:1023" s="14" customFormat="1" ht="44.1" customHeight="1" thickBot="1" x14ac:dyDescent="0.3">
      <c r="A5" s="544" t="s">
        <v>36</v>
      </c>
      <c r="B5" s="544"/>
      <c r="C5" s="544"/>
      <c r="D5" s="544"/>
      <c r="E5" s="544"/>
      <c r="F5" s="544"/>
      <c r="G5" s="544"/>
      <c r="H5" s="544"/>
      <c r="I5" s="544"/>
      <c r="J5" s="544"/>
      <c r="K5" s="544"/>
      <c r="L5" s="544"/>
      <c r="M5" s="544"/>
      <c r="N5" s="544"/>
      <c r="O5" s="544"/>
      <c r="P5" s="78"/>
    </row>
    <row r="6" spans="1:1023" s="14" customFormat="1" ht="135" customHeight="1" thickBot="1" x14ac:dyDescent="0.3">
      <c r="A6" s="545" t="s">
        <v>37</v>
      </c>
      <c r="B6" s="545"/>
      <c r="C6" s="545"/>
      <c r="D6" s="545"/>
      <c r="E6" s="545"/>
      <c r="F6" s="545" t="s">
        <v>38</v>
      </c>
      <c r="G6" s="545"/>
      <c r="H6" s="545"/>
      <c r="I6" s="545"/>
      <c r="J6" s="545"/>
      <c r="K6" s="546" t="s">
        <v>39</v>
      </c>
      <c r="L6" s="546"/>
      <c r="M6" s="546"/>
      <c r="N6" s="546"/>
      <c r="O6" s="546"/>
      <c r="P6" s="78"/>
    </row>
    <row r="7" spans="1:1023" ht="27" thickBot="1" x14ac:dyDescent="0.3">
      <c r="A7" s="547" t="s">
        <v>40</v>
      </c>
      <c r="B7" s="547"/>
      <c r="C7" s="547"/>
      <c r="D7" s="547"/>
      <c r="E7" s="547"/>
      <c r="F7" s="547"/>
      <c r="G7" s="547"/>
      <c r="H7" s="547"/>
      <c r="I7" s="547"/>
      <c r="J7" s="547"/>
      <c r="K7" s="547"/>
      <c r="L7" s="547"/>
      <c r="M7" s="547"/>
      <c r="N7" s="547"/>
      <c r="O7" s="547"/>
    </row>
    <row r="8" spans="1:1023" s="80" customFormat="1" ht="23.25" customHeight="1" x14ac:dyDescent="0.25">
      <c r="A8" s="541" t="s">
        <v>254</v>
      </c>
      <c r="B8" s="542"/>
      <c r="C8" s="542"/>
      <c r="D8" s="542"/>
      <c r="E8" s="542"/>
      <c r="F8" s="542"/>
      <c r="G8" s="542"/>
      <c r="H8" s="542"/>
      <c r="I8" s="542"/>
      <c r="J8" s="542"/>
      <c r="K8" s="542"/>
      <c r="L8" s="542"/>
      <c r="M8" s="542"/>
      <c r="N8" s="542"/>
      <c r="O8" s="543"/>
      <c r="P8" s="78"/>
    </row>
    <row r="9" spans="1:1023" s="80" customFormat="1" ht="20.100000000000001" customHeight="1" x14ac:dyDescent="0.25">
      <c r="A9" s="535" t="s">
        <v>41</v>
      </c>
      <c r="B9" s="536"/>
      <c r="C9" s="536"/>
      <c r="D9" s="536"/>
      <c r="E9" s="536"/>
      <c r="F9" s="536"/>
      <c r="G9" s="536"/>
      <c r="H9" s="536"/>
      <c r="I9" s="536"/>
      <c r="J9" s="536"/>
      <c r="K9" s="536"/>
      <c r="L9" s="536"/>
      <c r="M9" s="536"/>
      <c r="N9" s="536"/>
      <c r="O9" s="537"/>
      <c r="P9" s="78"/>
    </row>
    <row r="10" spans="1:1023" s="80" customFormat="1" ht="20.100000000000001" customHeight="1" thickBot="1" x14ac:dyDescent="0.3">
      <c r="A10" s="535"/>
      <c r="B10" s="536"/>
      <c r="C10" s="536"/>
      <c r="D10" s="536"/>
      <c r="E10" s="536"/>
      <c r="F10" s="536"/>
      <c r="G10" s="536"/>
      <c r="H10" s="536"/>
      <c r="I10" s="536"/>
      <c r="J10" s="536"/>
      <c r="K10" s="536"/>
      <c r="L10" s="536"/>
      <c r="M10" s="536"/>
      <c r="N10" s="536"/>
      <c r="O10" s="537"/>
      <c r="P10" s="78"/>
    </row>
    <row r="11" spans="1:1023" s="80" customFormat="1" ht="14.45" customHeight="1" x14ac:dyDescent="0.25">
      <c r="A11" s="535" t="s">
        <v>244</v>
      </c>
      <c r="B11" s="536"/>
      <c r="C11" s="536"/>
      <c r="D11" s="536"/>
      <c r="E11" s="536"/>
      <c r="F11" s="536"/>
      <c r="G11" s="536"/>
      <c r="H11" s="536"/>
      <c r="I11" s="536"/>
      <c r="J11" s="536"/>
      <c r="K11" s="536"/>
      <c r="L11" s="536"/>
      <c r="M11" s="536"/>
      <c r="N11" s="536"/>
      <c r="O11" s="537"/>
      <c r="P11" s="78"/>
      <c r="Q11" s="389" t="s">
        <v>43</v>
      </c>
      <c r="R11" s="390"/>
      <c r="S11" s="390"/>
      <c r="T11" s="390"/>
      <c r="U11" s="390"/>
      <c r="V11" s="390"/>
      <c r="W11" s="390"/>
      <c r="X11" s="390"/>
      <c r="Y11" s="390"/>
      <c r="Z11" s="390"/>
      <c r="AA11" s="390"/>
      <c r="AB11" s="390"/>
      <c r="AC11" s="390"/>
      <c r="AD11" s="390"/>
      <c r="AE11" s="390"/>
      <c r="AF11" s="390"/>
      <c r="AG11" s="390"/>
      <c r="AH11" s="390"/>
      <c r="AI11" s="426"/>
      <c r="AJ11" s="16"/>
    </row>
    <row r="12" spans="1:1023" s="80" customFormat="1" ht="15" customHeight="1" thickBot="1" x14ac:dyDescent="0.3">
      <c r="A12" s="538"/>
      <c r="B12" s="539"/>
      <c r="C12" s="539"/>
      <c r="D12" s="539"/>
      <c r="E12" s="539"/>
      <c r="F12" s="539"/>
      <c r="G12" s="539"/>
      <c r="H12" s="539"/>
      <c r="I12" s="539"/>
      <c r="J12" s="539"/>
      <c r="K12" s="539"/>
      <c r="L12" s="539"/>
      <c r="M12" s="539"/>
      <c r="N12" s="539"/>
      <c r="O12" s="540"/>
      <c r="P12" s="78"/>
      <c r="Q12" s="393"/>
      <c r="R12" s="394"/>
      <c r="S12" s="394"/>
      <c r="T12" s="394"/>
      <c r="U12" s="394"/>
      <c r="V12" s="394"/>
      <c r="W12" s="394"/>
      <c r="X12" s="394"/>
      <c r="Y12" s="394"/>
      <c r="Z12" s="394"/>
      <c r="AA12" s="394"/>
      <c r="AB12" s="394"/>
      <c r="AC12" s="394"/>
      <c r="AD12" s="394"/>
      <c r="AE12" s="394"/>
      <c r="AF12" s="394"/>
      <c r="AG12" s="394"/>
      <c r="AH12" s="394"/>
      <c r="AI12" s="427"/>
      <c r="AJ12" s="16"/>
    </row>
    <row r="13" spans="1:1023" ht="47.25" customHeight="1" thickBot="1" x14ac:dyDescent="0.3">
      <c r="A13" s="534" t="s">
        <v>44</v>
      </c>
      <c r="B13" s="534" t="s">
        <v>45</v>
      </c>
      <c r="C13" s="534"/>
      <c r="D13" s="534"/>
      <c r="E13" s="534"/>
      <c r="F13" s="534"/>
      <c r="G13" s="534" t="s">
        <v>46</v>
      </c>
      <c r="H13" s="397" t="s">
        <v>563</v>
      </c>
      <c r="I13" s="397"/>
      <c r="J13" s="397"/>
      <c r="K13" s="397"/>
      <c r="L13" s="534" t="s">
        <v>47</v>
      </c>
      <c r="M13" s="534" t="s">
        <v>48</v>
      </c>
      <c r="N13" s="534" t="s">
        <v>49</v>
      </c>
      <c r="O13" s="534" t="s">
        <v>50</v>
      </c>
      <c r="Q13" s="379" t="s">
        <v>45</v>
      </c>
      <c r="R13" s="379"/>
      <c r="S13" s="489" t="s">
        <v>51</v>
      </c>
      <c r="T13" s="489"/>
      <c r="U13" s="489"/>
      <c r="V13" s="489"/>
      <c r="W13" s="489" t="s">
        <v>52</v>
      </c>
      <c r="X13" s="489"/>
      <c r="Y13" s="489"/>
      <c r="Z13" s="489"/>
      <c r="AA13" s="489" t="s">
        <v>53</v>
      </c>
      <c r="AB13" s="489"/>
      <c r="AC13" s="489"/>
      <c r="AD13" s="489"/>
      <c r="AE13" s="489" t="s">
        <v>54</v>
      </c>
      <c r="AF13" s="489"/>
      <c r="AG13" s="489"/>
      <c r="AH13" s="489"/>
      <c r="AI13" s="379" t="s">
        <v>55</v>
      </c>
      <c r="AMI13" s="78"/>
    </row>
    <row r="14" spans="1:1023" s="80" customFormat="1" ht="63" customHeight="1" thickBot="1" x14ac:dyDescent="0.3">
      <c r="A14" s="534"/>
      <c r="B14" s="92" t="s">
        <v>56</v>
      </c>
      <c r="C14" s="92" t="s">
        <v>57</v>
      </c>
      <c r="D14" s="92" t="s">
        <v>58</v>
      </c>
      <c r="E14" s="92" t="s">
        <v>59</v>
      </c>
      <c r="F14" s="92" t="s">
        <v>60</v>
      </c>
      <c r="G14" s="534"/>
      <c r="H14" s="92" t="s">
        <v>61</v>
      </c>
      <c r="I14" s="92" t="s">
        <v>62</v>
      </c>
      <c r="J14" s="92" t="s">
        <v>63</v>
      </c>
      <c r="K14" s="92" t="s">
        <v>64</v>
      </c>
      <c r="L14" s="534"/>
      <c r="M14" s="534"/>
      <c r="N14" s="534"/>
      <c r="O14" s="534"/>
      <c r="P14" s="78"/>
      <c r="Q14" s="28" t="s">
        <v>56</v>
      </c>
      <c r="R14" s="28" t="s">
        <v>57</v>
      </c>
      <c r="S14" s="43" t="s">
        <v>65</v>
      </c>
      <c r="T14" s="43" t="s">
        <v>66</v>
      </c>
      <c r="U14" s="43" t="s">
        <v>67</v>
      </c>
      <c r="V14" s="28" t="s">
        <v>68</v>
      </c>
      <c r="W14" s="43" t="s">
        <v>69</v>
      </c>
      <c r="X14" s="43" t="s">
        <v>70</v>
      </c>
      <c r="Y14" s="43" t="s">
        <v>71</v>
      </c>
      <c r="Z14" s="28" t="s">
        <v>72</v>
      </c>
      <c r="AA14" s="43" t="s">
        <v>73</v>
      </c>
      <c r="AB14" s="43" t="s">
        <v>74</v>
      </c>
      <c r="AC14" s="43" t="s">
        <v>75</v>
      </c>
      <c r="AD14" s="28" t="s">
        <v>76</v>
      </c>
      <c r="AE14" s="43" t="s">
        <v>77</v>
      </c>
      <c r="AF14" s="43" t="s">
        <v>78</v>
      </c>
      <c r="AG14" s="43" t="s">
        <v>79</v>
      </c>
      <c r="AH14" s="28" t="s">
        <v>80</v>
      </c>
      <c r="AI14" s="379"/>
    </row>
    <row r="15" spans="1:1023" s="80" customFormat="1" ht="225.75" customHeight="1" thickBot="1" x14ac:dyDescent="0.3">
      <c r="A15" s="289" t="s">
        <v>255</v>
      </c>
      <c r="B15" s="82" t="s">
        <v>256</v>
      </c>
      <c r="C15" s="82" t="s">
        <v>257</v>
      </c>
      <c r="D15" s="83" t="s">
        <v>84</v>
      </c>
      <c r="E15" s="84">
        <f>+AI15</f>
        <v>40</v>
      </c>
      <c r="F15" s="85" t="s">
        <v>85</v>
      </c>
      <c r="G15" s="64" t="s">
        <v>258</v>
      </c>
      <c r="H15" s="84">
        <f>+V15</f>
        <v>10</v>
      </c>
      <c r="I15" s="84">
        <f>+Z15</f>
        <v>10</v>
      </c>
      <c r="J15" s="84">
        <f>+AD15</f>
        <v>10</v>
      </c>
      <c r="K15" s="84">
        <f>+AH15</f>
        <v>10</v>
      </c>
      <c r="L15" s="531" t="s">
        <v>565</v>
      </c>
      <c r="M15" s="86" t="s">
        <v>593</v>
      </c>
      <c r="N15" s="64" t="s">
        <v>259</v>
      </c>
      <c r="O15" s="87"/>
      <c r="P15" s="209"/>
      <c r="Q15" s="82" t="s">
        <v>256</v>
      </c>
      <c r="R15" s="82" t="s">
        <v>257</v>
      </c>
      <c r="S15" s="51">
        <v>10</v>
      </c>
      <c r="T15" s="51">
        <v>0</v>
      </c>
      <c r="U15" s="51">
        <v>0</v>
      </c>
      <c r="V15" s="31">
        <f>+IF($D15="Porcentaje",IF(AND(S15&lt;&gt;"",T15="",U15=""),S15,IF(AND(S15&lt;&gt;"",T15&lt;&gt;"",U15=""),T15,IF(AND(S15&lt;&gt;"",T15&lt;&gt;"",U15&lt;&gt;""),U15,0))),SUM(S15:U15))</f>
        <v>10</v>
      </c>
      <c r="W15" s="51">
        <v>10</v>
      </c>
      <c r="X15" s="51">
        <v>0</v>
      </c>
      <c r="Y15" s="51">
        <v>0</v>
      </c>
      <c r="Z15" s="31">
        <f>+IF($D15="Porcentaje",IF(AND(W15&lt;&gt;"",X15="",Y15=""),W15,IF(AND(W15&lt;&gt;"",X15&lt;&gt;"",Y15=""),X15,IF(AND(W15&lt;&gt;"",X15&lt;&gt;"",Y15&lt;&gt;""),Y15,0))),SUM(W15:Y15))</f>
        <v>10</v>
      </c>
      <c r="AA15" s="51">
        <v>10</v>
      </c>
      <c r="AB15" s="51">
        <v>0</v>
      </c>
      <c r="AC15" s="51">
        <v>0</v>
      </c>
      <c r="AD15" s="31">
        <f>+IF($D15="Porcentaje",IF(AND(AA15&lt;&gt;"",AB15="",AC15=""),AA15,IF(AND(AA15&lt;&gt;"",AB15&lt;&gt;"",AC15=""),AB15,IF(AND(AA15&lt;&gt;"",AB15&lt;&gt;"",AC15&lt;&gt;""),AC15,0))),SUM(AA15:AC15))</f>
        <v>10</v>
      </c>
      <c r="AE15" s="51">
        <v>10</v>
      </c>
      <c r="AF15" s="51">
        <v>0</v>
      </c>
      <c r="AG15" s="51">
        <v>0</v>
      </c>
      <c r="AH15" s="31">
        <f>+IF($D15="Porcentaje",IF(AND(AE15&lt;&gt;"",AF15="",AG15=""),AE15,IF(AND(AE15&lt;&gt;"",AF15&lt;&gt;"",AG15=""),AF15,IF(AND(AE15&lt;&gt;"",AF15&lt;&gt;"",AG15&lt;&gt;""),AG15,0))),SUM(AE15:AG15))</f>
        <v>10</v>
      </c>
      <c r="AI15" s="31">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40</v>
      </c>
      <c r="AJ15" s="159"/>
      <c r="AK15" s="159"/>
      <c r="AL15" s="159"/>
      <c r="AM15" s="159"/>
      <c r="AN15" s="159"/>
      <c r="AO15" s="159"/>
      <c r="AP15" s="159"/>
    </row>
    <row r="16" spans="1:1023" s="80" customFormat="1" ht="135" customHeight="1" thickBot="1" x14ac:dyDescent="0.3">
      <c r="A16" s="290" t="s">
        <v>260</v>
      </c>
      <c r="B16" s="66" t="s">
        <v>261</v>
      </c>
      <c r="C16" s="66" t="s">
        <v>262</v>
      </c>
      <c r="D16" s="83" t="s">
        <v>84</v>
      </c>
      <c r="E16" s="84">
        <f t="shared" ref="E16:E20" si="0">+AI16</f>
        <v>48</v>
      </c>
      <c r="F16" s="85" t="s">
        <v>85</v>
      </c>
      <c r="G16" s="64" t="s">
        <v>263</v>
      </c>
      <c r="H16" s="84">
        <f t="shared" ref="H16:H20" si="1">+V16</f>
        <v>12</v>
      </c>
      <c r="I16" s="84">
        <f t="shared" ref="I16:I20" si="2">+Z16</f>
        <v>12</v>
      </c>
      <c r="J16" s="84">
        <f t="shared" ref="J16:J20" si="3">+AD16</f>
        <v>12</v>
      </c>
      <c r="K16" s="84">
        <f t="shared" ref="K16:K20" si="4">+AH16</f>
        <v>12</v>
      </c>
      <c r="L16" s="532"/>
      <c r="M16" s="88" t="s">
        <v>594</v>
      </c>
      <c r="N16" s="64" t="s">
        <v>264</v>
      </c>
      <c r="O16" s="87"/>
      <c r="P16" s="209"/>
      <c r="Q16" s="66" t="s">
        <v>261</v>
      </c>
      <c r="R16" s="66" t="s">
        <v>262</v>
      </c>
      <c r="S16" s="51">
        <v>4</v>
      </c>
      <c r="T16" s="51">
        <v>4</v>
      </c>
      <c r="U16" s="51">
        <v>4</v>
      </c>
      <c r="V16" s="31">
        <f t="shared" ref="V16:V20" si="5">+IF($D16="Porcentaje",IF(AND(S16&lt;&gt;"",T16="",U16=""),S16,IF(AND(S16&lt;&gt;"",T16&lt;&gt;"",U16=""),T16,IF(AND(S16&lt;&gt;"",T16&lt;&gt;"",U16&lt;&gt;""),U16,0))),SUM(S16:U16))</f>
        <v>12</v>
      </c>
      <c r="W16" s="51">
        <v>4</v>
      </c>
      <c r="X16" s="51">
        <v>4</v>
      </c>
      <c r="Y16" s="51">
        <v>4</v>
      </c>
      <c r="Z16" s="31">
        <f t="shared" ref="Z16:Z20" si="6">+IF($D16="Porcentaje",IF(AND(W16&lt;&gt;"",X16="",Y16=""),W16,IF(AND(W16&lt;&gt;"",X16&lt;&gt;"",Y16=""),X16,IF(AND(W16&lt;&gt;"",X16&lt;&gt;"",Y16&lt;&gt;""),Y16,0))),SUM(W16:Y16))</f>
        <v>12</v>
      </c>
      <c r="AA16" s="51">
        <v>4</v>
      </c>
      <c r="AB16" s="51">
        <v>4</v>
      </c>
      <c r="AC16" s="51">
        <v>4</v>
      </c>
      <c r="AD16" s="31">
        <f t="shared" ref="AD16:AD20" si="7">+IF($D16="Porcentaje",IF(AND(AA16&lt;&gt;"",AB16="",AC16=""),AA16,IF(AND(AA16&lt;&gt;"",AB16&lt;&gt;"",AC16=""),AB16,IF(AND(AA16&lt;&gt;"",AB16&lt;&gt;"",AC16&lt;&gt;""),AC16,0))),SUM(AA16:AC16))</f>
        <v>12</v>
      </c>
      <c r="AE16" s="51">
        <v>4</v>
      </c>
      <c r="AF16" s="51">
        <v>4</v>
      </c>
      <c r="AG16" s="51">
        <v>4</v>
      </c>
      <c r="AH16" s="31">
        <f t="shared" ref="AH16:AH20" si="8">+IF($D16="Porcentaje",IF(AND(AE16&lt;&gt;"",AF16="",AG16=""),AE16,IF(AND(AE16&lt;&gt;"",AF16&lt;&gt;"",AG16=""),AF16,IF(AND(AE16&lt;&gt;"",AF16&lt;&gt;"",AG16&lt;&gt;""),AG16,0))),SUM(AE16:AG16))</f>
        <v>12</v>
      </c>
      <c r="AI16" s="31">
        <f t="shared" ref="AI16:AI20" si="9">+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48</v>
      </c>
      <c r="AJ16" s="159"/>
      <c r="AK16" s="159"/>
      <c r="AL16" s="159"/>
      <c r="AM16" s="159"/>
      <c r="AN16" s="159"/>
      <c r="AO16" s="159"/>
      <c r="AP16" s="159"/>
    </row>
    <row r="17" spans="1:42" s="80" customFormat="1" ht="147.75" customHeight="1" thickBot="1" x14ac:dyDescent="0.3">
      <c r="A17" s="290" t="s">
        <v>265</v>
      </c>
      <c r="B17" s="66" t="s">
        <v>266</v>
      </c>
      <c r="C17" s="66" t="s">
        <v>267</v>
      </c>
      <c r="D17" s="83" t="s">
        <v>84</v>
      </c>
      <c r="E17" s="84">
        <f t="shared" si="0"/>
        <v>2300</v>
      </c>
      <c r="F17" s="85" t="s">
        <v>85</v>
      </c>
      <c r="G17" s="64" t="s">
        <v>268</v>
      </c>
      <c r="H17" s="84">
        <f t="shared" si="1"/>
        <v>250</v>
      </c>
      <c r="I17" s="84">
        <f t="shared" si="2"/>
        <v>450</v>
      </c>
      <c r="J17" s="84">
        <f t="shared" si="3"/>
        <v>700</v>
      </c>
      <c r="K17" s="84">
        <f t="shared" si="4"/>
        <v>900</v>
      </c>
      <c r="L17" s="532"/>
      <c r="M17" s="88" t="s">
        <v>595</v>
      </c>
      <c r="N17" s="64" t="s">
        <v>269</v>
      </c>
      <c r="O17" s="87"/>
      <c r="P17" s="209"/>
      <c r="Q17" s="66" t="s">
        <v>266</v>
      </c>
      <c r="R17" s="66" t="s">
        <v>267</v>
      </c>
      <c r="S17" s="51">
        <v>60</v>
      </c>
      <c r="T17" s="51">
        <v>80</v>
      </c>
      <c r="U17" s="51">
        <v>110</v>
      </c>
      <c r="V17" s="31">
        <f t="shared" si="5"/>
        <v>250</v>
      </c>
      <c r="W17" s="51">
        <v>120</v>
      </c>
      <c r="X17" s="51">
        <v>150</v>
      </c>
      <c r="Y17" s="51">
        <v>180</v>
      </c>
      <c r="Z17" s="31">
        <f t="shared" si="6"/>
        <v>450</v>
      </c>
      <c r="AA17" s="51">
        <v>210</v>
      </c>
      <c r="AB17" s="51">
        <v>230</v>
      </c>
      <c r="AC17" s="51">
        <v>260</v>
      </c>
      <c r="AD17" s="31">
        <f t="shared" si="7"/>
        <v>700</v>
      </c>
      <c r="AE17" s="51">
        <v>280</v>
      </c>
      <c r="AF17" s="51">
        <v>300</v>
      </c>
      <c r="AG17" s="51">
        <v>320</v>
      </c>
      <c r="AH17" s="31">
        <f t="shared" si="8"/>
        <v>900</v>
      </c>
      <c r="AI17" s="31">
        <f t="shared" si="9"/>
        <v>2300</v>
      </c>
      <c r="AJ17" s="159"/>
      <c r="AK17" s="159"/>
      <c r="AL17" s="159"/>
      <c r="AM17" s="159"/>
      <c r="AN17" s="159"/>
      <c r="AO17" s="159"/>
      <c r="AP17" s="159"/>
    </row>
    <row r="18" spans="1:42" s="80" customFormat="1" ht="122.25" customHeight="1" thickBot="1" x14ac:dyDescent="0.3">
      <c r="A18" s="290" t="s">
        <v>270</v>
      </c>
      <c r="B18" s="66" t="s">
        <v>271</v>
      </c>
      <c r="C18" s="66" t="s">
        <v>272</v>
      </c>
      <c r="D18" s="83" t="s">
        <v>84</v>
      </c>
      <c r="E18" s="84">
        <f t="shared" si="0"/>
        <v>12</v>
      </c>
      <c r="F18" s="85" t="s">
        <v>85</v>
      </c>
      <c r="G18" s="81" t="s">
        <v>273</v>
      </c>
      <c r="H18" s="84">
        <f t="shared" si="1"/>
        <v>3</v>
      </c>
      <c r="I18" s="84">
        <f t="shared" si="2"/>
        <v>3</v>
      </c>
      <c r="J18" s="84">
        <f t="shared" si="3"/>
        <v>3</v>
      </c>
      <c r="K18" s="84">
        <f t="shared" si="4"/>
        <v>3</v>
      </c>
      <c r="L18" s="532"/>
      <c r="M18" s="88" t="s">
        <v>596</v>
      </c>
      <c r="N18" s="64" t="s">
        <v>274</v>
      </c>
      <c r="O18" s="87"/>
      <c r="P18" s="209"/>
      <c r="Q18" s="66" t="s">
        <v>271</v>
      </c>
      <c r="R18" s="66" t="s">
        <v>272</v>
      </c>
      <c r="S18" s="51">
        <v>1</v>
      </c>
      <c r="T18" s="51">
        <v>1</v>
      </c>
      <c r="U18" s="51">
        <v>1</v>
      </c>
      <c r="V18" s="31">
        <f t="shared" si="5"/>
        <v>3</v>
      </c>
      <c r="W18" s="51">
        <v>1</v>
      </c>
      <c r="X18" s="51">
        <v>1</v>
      </c>
      <c r="Y18" s="51">
        <v>1</v>
      </c>
      <c r="Z18" s="31">
        <f t="shared" si="6"/>
        <v>3</v>
      </c>
      <c r="AA18" s="51">
        <v>1</v>
      </c>
      <c r="AB18" s="51">
        <v>1</v>
      </c>
      <c r="AC18" s="51">
        <v>1</v>
      </c>
      <c r="AD18" s="31">
        <f t="shared" si="7"/>
        <v>3</v>
      </c>
      <c r="AE18" s="51">
        <v>1</v>
      </c>
      <c r="AF18" s="51">
        <v>1</v>
      </c>
      <c r="AG18" s="51">
        <v>1</v>
      </c>
      <c r="AH18" s="31">
        <f t="shared" si="8"/>
        <v>3</v>
      </c>
      <c r="AI18" s="31">
        <f t="shared" si="9"/>
        <v>12</v>
      </c>
      <c r="AJ18" s="159"/>
      <c r="AK18" s="159"/>
      <c r="AL18" s="159"/>
      <c r="AM18" s="159"/>
      <c r="AN18" s="159"/>
      <c r="AO18" s="159"/>
      <c r="AP18" s="159"/>
    </row>
    <row r="19" spans="1:42" s="80" customFormat="1" ht="153.75" customHeight="1" thickBot="1" x14ac:dyDescent="0.3">
      <c r="A19" s="290" t="s">
        <v>275</v>
      </c>
      <c r="B19" s="66" t="s">
        <v>276</v>
      </c>
      <c r="C19" s="66" t="s">
        <v>277</v>
      </c>
      <c r="D19" s="83" t="s">
        <v>84</v>
      </c>
      <c r="E19" s="84">
        <f t="shared" si="0"/>
        <v>40</v>
      </c>
      <c r="F19" s="89" t="s">
        <v>85</v>
      </c>
      <c r="G19" s="81" t="s">
        <v>278</v>
      </c>
      <c r="H19" s="84">
        <f t="shared" si="1"/>
        <v>10</v>
      </c>
      <c r="I19" s="84">
        <f t="shared" si="2"/>
        <v>10</v>
      </c>
      <c r="J19" s="84">
        <f t="shared" si="3"/>
        <v>10</v>
      </c>
      <c r="K19" s="84">
        <f t="shared" si="4"/>
        <v>10</v>
      </c>
      <c r="L19" s="532"/>
      <c r="M19" s="88" t="s">
        <v>597</v>
      </c>
      <c r="N19" s="64" t="s">
        <v>279</v>
      </c>
      <c r="O19" s="87"/>
      <c r="P19" s="209"/>
      <c r="Q19" s="66" t="s">
        <v>276</v>
      </c>
      <c r="R19" s="66" t="s">
        <v>277</v>
      </c>
      <c r="S19" s="51">
        <v>0</v>
      </c>
      <c r="T19" s="51">
        <v>0</v>
      </c>
      <c r="U19" s="51">
        <v>10</v>
      </c>
      <c r="V19" s="31">
        <f t="shared" si="5"/>
        <v>10</v>
      </c>
      <c r="W19" s="51">
        <v>0</v>
      </c>
      <c r="X19" s="51">
        <v>10</v>
      </c>
      <c r="Y19" s="51">
        <v>0</v>
      </c>
      <c r="Z19" s="31">
        <f t="shared" si="6"/>
        <v>10</v>
      </c>
      <c r="AA19" s="51">
        <v>0</v>
      </c>
      <c r="AB19" s="51">
        <v>10</v>
      </c>
      <c r="AC19" s="51">
        <v>0</v>
      </c>
      <c r="AD19" s="31">
        <f t="shared" si="7"/>
        <v>10</v>
      </c>
      <c r="AE19" s="51">
        <v>0</v>
      </c>
      <c r="AF19" s="51">
        <v>10</v>
      </c>
      <c r="AG19" s="51">
        <v>0</v>
      </c>
      <c r="AH19" s="31">
        <f t="shared" si="8"/>
        <v>10</v>
      </c>
      <c r="AI19" s="31">
        <f t="shared" si="9"/>
        <v>40</v>
      </c>
      <c r="AJ19" s="159"/>
      <c r="AK19" s="159"/>
      <c r="AL19" s="159"/>
      <c r="AM19" s="159"/>
      <c r="AN19" s="159"/>
      <c r="AO19" s="159"/>
      <c r="AP19" s="159"/>
    </row>
    <row r="20" spans="1:42" s="80" customFormat="1" ht="99.95" customHeight="1" thickBot="1" x14ac:dyDescent="0.3">
      <c r="A20" s="289" t="s">
        <v>280</v>
      </c>
      <c r="B20" s="66" t="s">
        <v>281</v>
      </c>
      <c r="C20" s="66" t="s">
        <v>282</v>
      </c>
      <c r="D20" s="83" t="s">
        <v>283</v>
      </c>
      <c r="E20" s="90">
        <f t="shared" si="0"/>
        <v>8900000</v>
      </c>
      <c r="F20" s="89" t="s">
        <v>85</v>
      </c>
      <c r="G20" s="64" t="s">
        <v>284</v>
      </c>
      <c r="H20" s="90">
        <f t="shared" si="1"/>
        <v>850000</v>
      </c>
      <c r="I20" s="90">
        <f t="shared" si="2"/>
        <v>1450000</v>
      </c>
      <c r="J20" s="90">
        <f t="shared" si="3"/>
        <v>2500000</v>
      </c>
      <c r="K20" s="90">
        <f t="shared" si="4"/>
        <v>4100000</v>
      </c>
      <c r="L20" s="533"/>
      <c r="M20" s="88" t="s">
        <v>598</v>
      </c>
      <c r="N20" s="64" t="s">
        <v>285</v>
      </c>
      <c r="O20" s="87"/>
      <c r="P20" s="209"/>
      <c r="Q20" s="66" t="s">
        <v>281</v>
      </c>
      <c r="R20" s="66" t="s">
        <v>282</v>
      </c>
      <c r="S20" s="91">
        <v>200000</v>
      </c>
      <c r="T20" s="91">
        <v>300000</v>
      </c>
      <c r="U20" s="91">
        <v>350000</v>
      </c>
      <c r="V20" s="93">
        <f t="shared" si="5"/>
        <v>850000</v>
      </c>
      <c r="W20" s="91">
        <v>400000</v>
      </c>
      <c r="X20" s="91">
        <v>500000</v>
      </c>
      <c r="Y20" s="91">
        <v>550000</v>
      </c>
      <c r="Z20" s="94">
        <f t="shared" si="6"/>
        <v>1450000</v>
      </c>
      <c r="AA20" s="91">
        <v>750000</v>
      </c>
      <c r="AB20" s="91">
        <v>850000</v>
      </c>
      <c r="AC20" s="91">
        <v>900000</v>
      </c>
      <c r="AD20" s="93">
        <f t="shared" si="7"/>
        <v>2500000</v>
      </c>
      <c r="AE20" s="91">
        <v>1100000</v>
      </c>
      <c r="AF20" s="91">
        <v>1400000</v>
      </c>
      <c r="AG20" s="91">
        <v>1600000</v>
      </c>
      <c r="AH20" s="93">
        <f t="shared" si="8"/>
        <v>4100000</v>
      </c>
      <c r="AI20" s="93">
        <f t="shared" si="9"/>
        <v>8900000</v>
      </c>
      <c r="AJ20" s="159"/>
      <c r="AK20" s="159"/>
      <c r="AL20" s="159"/>
      <c r="AM20" s="159"/>
      <c r="AN20" s="159"/>
      <c r="AO20" s="159"/>
      <c r="AP20" s="159"/>
    </row>
    <row r="21" spans="1:42" s="79" customFormat="1" ht="270" customHeight="1" x14ac:dyDescent="0.25">
      <c r="A21" s="12"/>
      <c r="B21" s="12"/>
      <c r="C21" s="12"/>
      <c r="D21" s="12"/>
      <c r="E21" s="202"/>
      <c r="F21" s="12"/>
      <c r="G21" s="12"/>
      <c r="H21" s="202"/>
      <c r="I21" s="202"/>
      <c r="J21" s="202"/>
      <c r="K21" s="202"/>
      <c r="L21" s="12"/>
      <c r="M21" s="12"/>
      <c r="N21" s="12"/>
      <c r="O21" s="12"/>
      <c r="P21" s="209"/>
      <c r="Q21" s="12"/>
      <c r="R21" s="12"/>
      <c r="S21" s="202"/>
      <c r="T21" s="202"/>
      <c r="U21" s="202"/>
      <c r="V21" s="202"/>
      <c r="W21" s="202"/>
      <c r="X21" s="202"/>
      <c r="Y21" s="202"/>
      <c r="Z21" s="202"/>
      <c r="AA21" s="202"/>
      <c r="AB21" s="202"/>
      <c r="AC21" s="202"/>
      <c r="AD21" s="202"/>
      <c r="AE21" s="202"/>
      <c r="AF21" s="202"/>
      <c r="AG21" s="202"/>
      <c r="AH21" s="202"/>
      <c r="AI21" s="202"/>
      <c r="AJ21" s="12"/>
      <c r="AK21" s="12"/>
      <c r="AL21" s="12"/>
      <c r="AM21" s="12"/>
      <c r="AN21" s="12"/>
      <c r="AO21" s="12"/>
      <c r="AP21" s="12"/>
    </row>
    <row r="22" spans="1:42" s="79" customFormat="1" ht="166.5" customHeight="1" x14ac:dyDescent="0.25">
      <c r="A22" s="12"/>
      <c r="B22" s="12"/>
      <c r="C22" s="12"/>
      <c r="D22" s="12"/>
      <c r="E22" s="202"/>
      <c r="F22" s="12"/>
      <c r="G22" s="12"/>
      <c r="H22" s="202"/>
      <c r="I22" s="202"/>
      <c r="J22" s="202"/>
      <c r="K22" s="202"/>
      <c r="L22" s="12"/>
      <c r="M22" s="12"/>
      <c r="N22" s="12"/>
      <c r="O22" s="12"/>
      <c r="P22" s="209"/>
      <c r="Q22" s="12"/>
      <c r="R22" s="12"/>
      <c r="S22" s="202"/>
      <c r="T22" s="202"/>
      <c r="U22" s="202"/>
      <c r="V22" s="202"/>
      <c r="W22" s="202"/>
      <c r="X22" s="202"/>
      <c r="Y22" s="202"/>
      <c r="Z22" s="202"/>
      <c r="AA22" s="202"/>
      <c r="AB22" s="202"/>
      <c r="AC22" s="202"/>
      <c r="AD22" s="202"/>
      <c r="AE22" s="202"/>
      <c r="AF22" s="202"/>
      <c r="AG22" s="202"/>
      <c r="AH22" s="202"/>
      <c r="AI22" s="202"/>
      <c r="AJ22" s="12"/>
      <c r="AK22" s="12"/>
      <c r="AL22" s="12"/>
      <c r="AM22" s="12"/>
      <c r="AN22" s="12"/>
      <c r="AO22" s="12"/>
      <c r="AP22" s="12"/>
    </row>
    <row r="23" spans="1:42" s="79" customFormat="1" ht="182.25" customHeight="1" x14ac:dyDescent="0.25">
      <c r="A23" s="12"/>
      <c r="B23" s="12"/>
      <c r="C23" s="12"/>
      <c r="D23" s="12"/>
      <c r="E23" s="202"/>
      <c r="F23" s="12"/>
      <c r="G23" s="12"/>
      <c r="H23" s="202"/>
      <c r="I23" s="202"/>
      <c r="J23" s="202"/>
      <c r="K23" s="202"/>
      <c r="L23" s="12"/>
      <c r="M23" s="12"/>
      <c r="N23" s="12"/>
      <c r="O23" s="12"/>
      <c r="P23" s="209"/>
      <c r="Q23" s="12"/>
      <c r="R23" s="12"/>
      <c r="S23" s="202"/>
      <c r="T23" s="202"/>
      <c r="U23" s="202"/>
      <c r="V23" s="202"/>
      <c r="W23" s="202"/>
      <c r="X23" s="202"/>
      <c r="Y23" s="202"/>
      <c r="Z23" s="202"/>
      <c r="AA23" s="202"/>
      <c r="AB23" s="202"/>
      <c r="AC23" s="202"/>
      <c r="AD23" s="202"/>
      <c r="AE23" s="202"/>
      <c r="AF23" s="202"/>
      <c r="AG23" s="202"/>
      <c r="AH23" s="202"/>
      <c r="AI23" s="202"/>
      <c r="AJ23" s="12"/>
      <c r="AK23" s="12"/>
      <c r="AL23" s="12"/>
      <c r="AM23" s="12"/>
      <c r="AN23" s="12"/>
      <c r="AO23" s="12"/>
      <c r="AP23" s="12"/>
    </row>
    <row r="24" spans="1:42" s="79" customFormat="1" ht="63" customHeight="1" x14ac:dyDescent="0.25">
      <c r="P24" s="78"/>
    </row>
    <row r="25" spans="1:42" s="79" customFormat="1" ht="99" customHeight="1" x14ac:dyDescent="0.25">
      <c r="P25" s="78"/>
    </row>
    <row r="26" spans="1:42" s="79" customFormat="1" ht="121.5" customHeight="1" x14ac:dyDescent="0.25">
      <c r="P26" s="78"/>
    </row>
    <row r="27" spans="1:42" s="79" customFormat="1" ht="117.75" customHeight="1" x14ac:dyDescent="0.25">
      <c r="P27" s="78"/>
    </row>
    <row r="28" spans="1:42" s="79" customFormat="1" ht="116.25" customHeight="1" x14ac:dyDescent="0.25">
      <c r="P28" s="78"/>
    </row>
    <row r="29" spans="1:42" s="79" customFormat="1" ht="91.5" customHeight="1" x14ac:dyDescent="0.25">
      <c r="P29" s="78"/>
    </row>
    <row r="30" spans="1:42" s="79" customFormat="1" ht="91.5" customHeight="1" x14ac:dyDescent="0.25">
      <c r="P30" s="78"/>
    </row>
  </sheetData>
  <mergeCells count="24">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AI13:AI14"/>
    <mergeCell ref="AA13:AD13"/>
    <mergeCell ref="AE13:AH13"/>
    <mergeCell ref="L15:L20"/>
    <mergeCell ref="O13:O14"/>
    <mergeCell ref="Q13:R13"/>
    <mergeCell ref="S13:V13"/>
    <mergeCell ref="W13:Z13"/>
  </mergeCells>
  <dataValidations count="2">
    <dataValidation type="list" allowBlank="1" showInputMessage="1" showErrorMessage="1" sqref="D15:D20" xr:uid="{00000000-0002-0000-0C00-000000000000}">
      <formula1>"Unidad,Porcentaje,Monetario"</formula1>
    </dataValidation>
    <dataValidation type="list" allowBlank="1" showInputMessage="1" showErrorMessage="1" sqref="F15:F20" xr:uid="{00000000-0002-0000-0C00-000001000000}">
      <formula1>"A,B,C"</formula1>
    </dataValidation>
  </dataValidations>
  <printOptions horizontalCentered="1" verticalCentered="1"/>
  <pageMargins left="0.23622047244094491" right="0.23622047244094491" top="0.74803149606299213" bottom="0.74803149606299213" header="0.31496062992125984" footer="0.31496062992125984"/>
  <pageSetup paperSize="5" scale="1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A1:AMJ29"/>
  <sheetViews>
    <sheetView showGridLines="0" zoomScale="60" zoomScaleNormal="60" zoomScaleSheetLayoutView="40" workbookViewId="0"/>
  </sheetViews>
  <sheetFormatPr baseColWidth="10" defaultColWidth="10.625" defaultRowHeight="15" x14ac:dyDescent="0.25"/>
  <cols>
    <col min="1" max="1" width="25.625" style="97" customWidth="1"/>
    <col min="2" max="2" width="35.375" style="97" customWidth="1"/>
    <col min="3" max="4" width="25.625" style="97" customWidth="1"/>
    <col min="5" max="6" width="19.25" style="97" customWidth="1"/>
    <col min="7" max="7" width="37.625" style="97" customWidth="1"/>
    <col min="8" max="11" width="15.625" style="97" customWidth="1"/>
    <col min="12" max="12" width="22.125" style="97" customWidth="1"/>
    <col min="13" max="13" width="27.25" style="97" customWidth="1"/>
    <col min="14" max="15" width="31.75" style="97" customWidth="1"/>
    <col min="16" max="16" width="10.625" style="96"/>
    <col min="17" max="17" width="23.875" style="97" customWidth="1"/>
    <col min="18" max="18" width="25" style="97" customWidth="1"/>
    <col min="19" max="28" width="11.875" style="97" customWidth="1"/>
    <col min="29" max="29" width="12.375" style="97" customWidth="1"/>
    <col min="30" max="30" width="13.75" style="97" customWidth="1"/>
    <col min="31" max="32" width="11.875" style="97" customWidth="1"/>
    <col min="33" max="33" width="13.75" style="97" customWidth="1"/>
    <col min="34" max="34" width="13.25" style="97" bestFit="1" customWidth="1"/>
    <col min="35" max="35" width="14.875" style="97" bestFit="1" customWidth="1"/>
    <col min="36" max="36" width="11.875" style="97" customWidth="1"/>
    <col min="37" max="1023" width="10.625" style="97"/>
    <col min="1024" max="1024" width="11" style="96" customWidth="1"/>
    <col min="1025" max="16384" width="10.625" style="96"/>
  </cols>
  <sheetData>
    <row r="1" spans="1:1024" ht="44.1" customHeight="1" x14ac:dyDescent="0.25">
      <c r="A1" s="95"/>
      <c r="B1" s="95"/>
      <c r="C1" s="95"/>
      <c r="D1" s="95"/>
      <c r="E1" s="95"/>
      <c r="F1" s="95"/>
      <c r="G1" s="95"/>
      <c r="H1" s="95"/>
      <c r="I1" s="95"/>
      <c r="J1" s="95"/>
      <c r="K1" s="95"/>
      <c r="L1" s="95"/>
      <c r="M1" s="95"/>
      <c r="N1" s="95"/>
      <c r="O1" s="95"/>
      <c r="AMJ1" s="97"/>
    </row>
    <row r="2" spans="1:1024" ht="44.1" customHeight="1" x14ac:dyDescent="0.25">
      <c r="A2" s="95"/>
      <c r="B2" s="95"/>
      <c r="C2" s="95"/>
      <c r="D2" s="95"/>
      <c r="E2" s="95"/>
      <c r="F2" s="95"/>
      <c r="G2" s="95"/>
      <c r="H2" s="95"/>
      <c r="I2" s="95"/>
      <c r="J2" s="95"/>
      <c r="K2" s="95"/>
      <c r="L2" s="95"/>
      <c r="M2" s="95"/>
      <c r="N2" s="95"/>
      <c r="O2" s="95"/>
      <c r="AMJ2" s="97"/>
    </row>
    <row r="3" spans="1:1024" ht="44.1" customHeight="1" x14ac:dyDescent="0.25">
      <c r="A3" s="95"/>
      <c r="B3" s="95"/>
      <c r="C3" s="95"/>
      <c r="D3" s="95"/>
      <c r="E3" s="95"/>
      <c r="F3" s="95"/>
      <c r="G3" s="95"/>
      <c r="H3" s="95"/>
      <c r="I3" s="95"/>
      <c r="J3" s="95"/>
      <c r="K3" s="95"/>
      <c r="L3" s="95"/>
      <c r="M3" s="95"/>
      <c r="N3" s="95"/>
      <c r="O3" s="95"/>
      <c r="AMJ3" s="97"/>
    </row>
    <row r="4" spans="1:1024" ht="44.1" customHeight="1" thickBot="1" x14ac:dyDescent="0.3">
      <c r="A4" s="95"/>
      <c r="B4" s="95"/>
      <c r="C4" s="95"/>
      <c r="D4" s="95"/>
      <c r="E4" s="95"/>
      <c r="F4" s="95"/>
      <c r="G4" s="95"/>
      <c r="H4" s="95"/>
      <c r="I4" s="95"/>
      <c r="J4" s="95"/>
      <c r="K4" s="95"/>
      <c r="L4" s="95"/>
      <c r="M4" s="95"/>
      <c r="N4" s="95"/>
      <c r="O4" s="95"/>
      <c r="AMJ4" s="97"/>
    </row>
    <row r="5" spans="1:1024" s="98" customFormat="1" ht="44.1" customHeight="1" thickBot="1" x14ac:dyDescent="0.25">
      <c r="A5" s="560" t="s">
        <v>36</v>
      </c>
      <c r="B5" s="560"/>
      <c r="C5" s="560"/>
      <c r="D5" s="560"/>
      <c r="E5" s="560"/>
      <c r="F5" s="560"/>
      <c r="G5" s="560"/>
      <c r="H5" s="560"/>
      <c r="I5" s="560"/>
      <c r="J5" s="560"/>
      <c r="K5" s="560"/>
      <c r="L5" s="560"/>
      <c r="M5" s="560"/>
      <c r="N5" s="560"/>
      <c r="O5" s="560"/>
    </row>
    <row r="6" spans="1:1024" s="98" customFormat="1" ht="135" customHeight="1" thickBot="1" x14ac:dyDescent="0.25">
      <c r="A6" s="561" t="s">
        <v>37</v>
      </c>
      <c r="B6" s="561"/>
      <c r="C6" s="561"/>
      <c r="D6" s="561"/>
      <c r="E6" s="561"/>
      <c r="F6" s="561" t="s">
        <v>38</v>
      </c>
      <c r="G6" s="561"/>
      <c r="H6" s="561"/>
      <c r="I6" s="561"/>
      <c r="J6" s="561"/>
      <c r="K6" s="562" t="s">
        <v>286</v>
      </c>
      <c r="L6" s="562"/>
      <c r="M6" s="562"/>
      <c r="N6" s="562"/>
      <c r="O6" s="562"/>
    </row>
    <row r="7" spans="1:1024" ht="27" thickBot="1" x14ac:dyDescent="0.3">
      <c r="A7" s="563" t="s">
        <v>40</v>
      </c>
      <c r="B7" s="563"/>
      <c r="C7" s="563"/>
      <c r="D7" s="563"/>
      <c r="E7" s="563"/>
      <c r="F7" s="563"/>
      <c r="G7" s="563"/>
      <c r="H7" s="563"/>
      <c r="I7" s="563"/>
      <c r="J7" s="563"/>
      <c r="K7" s="563"/>
      <c r="L7" s="563"/>
      <c r="M7" s="563"/>
      <c r="N7" s="563"/>
      <c r="O7" s="563"/>
      <c r="AMJ7" s="97"/>
    </row>
    <row r="8" spans="1:1024" s="99" customFormat="1" ht="23.25" customHeight="1" x14ac:dyDescent="0.2">
      <c r="A8" s="462" t="s">
        <v>287</v>
      </c>
      <c r="B8" s="462"/>
      <c r="C8" s="462"/>
      <c r="D8" s="462"/>
      <c r="E8" s="462"/>
      <c r="F8" s="462"/>
      <c r="G8" s="462"/>
      <c r="H8" s="462"/>
      <c r="I8" s="462"/>
      <c r="J8" s="462"/>
      <c r="K8" s="462"/>
      <c r="L8" s="462"/>
      <c r="M8" s="462"/>
      <c r="N8" s="462"/>
      <c r="O8" s="462"/>
    </row>
    <row r="9" spans="1:1024" s="99" customFormat="1" ht="20.100000000000001" customHeight="1" x14ac:dyDescent="0.2">
      <c r="A9" s="556" t="s">
        <v>41</v>
      </c>
      <c r="B9" s="556"/>
      <c r="C9" s="556"/>
      <c r="D9" s="556"/>
      <c r="E9" s="556"/>
      <c r="F9" s="556"/>
      <c r="G9" s="556"/>
      <c r="H9" s="556"/>
      <c r="I9" s="556"/>
      <c r="J9" s="556"/>
      <c r="K9" s="556"/>
      <c r="L9" s="556"/>
      <c r="M9" s="556"/>
      <c r="N9" s="556"/>
      <c r="O9" s="556"/>
    </row>
    <row r="10" spans="1:1024" s="99" customFormat="1" ht="20.100000000000001" customHeight="1" thickBot="1" x14ac:dyDescent="0.25">
      <c r="A10" s="556"/>
      <c r="B10" s="556"/>
      <c r="C10" s="556"/>
      <c r="D10" s="556"/>
      <c r="E10" s="556"/>
      <c r="F10" s="556"/>
      <c r="G10" s="556"/>
      <c r="H10" s="556"/>
      <c r="I10" s="556"/>
      <c r="J10" s="556"/>
      <c r="K10" s="556"/>
      <c r="L10" s="556"/>
      <c r="M10" s="556"/>
      <c r="N10" s="556"/>
      <c r="O10" s="556"/>
    </row>
    <row r="11" spans="1:1024" s="99" customFormat="1" ht="14.45" customHeight="1" thickBot="1" x14ac:dyDescent="0.25">
      <c r="A11" s="557" t="s">
        <v>244</v>
      </c>
      <c r="B11" s="557"/>
      <c r="C11" s="557"/>
      <c r="D11" s="557"/>
      <c r="E11" s="557"/>
      <c r="F11" s="557"/>
      <c r="G11" s="557"/>
      <c r="H11" s="557"/>
      <c r="I11" s="557"/>
      <c r="J11" s="557"/>
      <c r="K11" s="557"/>
      <c r="L11" s="557"/>
      <c r="M11" s="557"/>
      <c r="N11" s="557"/>
      <c r="O11" s="557"/>
      <c r="Q11" s="558" t="s">
        <v>43</v>
      </c>
      <c r="R11" s="558"/>
      <c r="S11" s="558"/>
      <c r="T11" s="558"/>
      <c r="U11" s="558"/>
      <c r="V11" s="558"/>
      <c r="W11" s="558"/>
      <c r="X11" s="558"/>
      <c r="Y11" s="558"/>
      <c r="Z11" s="558"/>
      <c r="AA11" s="558"/>
      <c r="AB11" s="558"/>
      <c r="AC11" s="558"/>
      <c r="AD11" s="558"/>
      <c r="AE11" s="558"/>
      <c r="AF11" s="558"/>
      <c r="AG11" s="558"/>
      <c r="AH11" s="558"/>
      <c r="AI11" s="558"/>
      <c r="AJ11" s="100"/>
    </row>
    <row r="12" spans="1:1024" s="99" customFormat="1" ht="15" customHeight="1" thickBot="1" x14ac:dyDescent="0.25">
      <c r="A12" s="557"/>
      <c r="B12" s="557"/>
      <c r="C12" s="557"/>
      <c r="D12" s="557"/>
      <c r="E12" s="557"/>
      <c r="F12" s="557"/>
      <c r="G12" s="557"/>
      <c r="H12" s="557"/>
      <c r="I12" s="557"/>
      <c r="J12" s="557"/>
      <c r="K12" s="557"/>
      <c r="L12" s="557"/>
      <c r="M12" s="557"/>
      <c r="N12" s="557"/>
      <c r="O12" s="557"/>
      <c r="Q12" s="558"/>
      <c r="R12" s="558"/>
      <c r="S12" s="558"/>
      <c r="T12" s="558"/>
      <c r="U12" s="558"/>
      <c r="V12" s="558"/>
      <c r="W12" s="558"/>
      <c r="X12" s="558"/>
      <c r="Y12" s="558"/>
      <c r="Z12" s="558"/>
      <c r="AA12" s="558"/>
      <c r="AB12" s="558"/>
      <c r="AC12" s="558"/>
      <c r="AD12" s="558"/>
      <c r="AE12" s="558"/>
      <c r="AF12" s="558"/>
      <c r="AG12" s="558"/>
      <c r="AH12" s="558"/>
      <c r="AI12" s="558"/>
      <c r="AJ12" s="100"/>
    </row>
    <row r="13" spans="1:1024" ht="47.25" customHeight="1" thickBot="1" x14ac:dyDescent="0.3">
      <c r="A13" s="559" t="s">
        <v>44</v>
      </c>
      <c r="B13" s="559" t="s">
        <v>45</v>
      </c>
      <c r="C13" s="559"/>
      <c r="D13" s="559"/>
      <c r="E13" s="559"/>
      <c r="F13" s="559"/>
      <c r="G13" s="559" t="s">
        <v>46</v>
      </c>
      <c r="H13" s="397" t="s">
        <v>563</v>
      </c>
      <c r="I13" s="397"/>
      <c r="J13" s="397"/>
      <c r="K13" s="397"/>
      <c r="L13" s="559" t="s">
        <v>47</v>
      </c>
      <c r="M13" s="559" t="s">
        <v>48</v>
      </c>
      <c r="N13" s="559" t="s">
        <v>49</v>
      </c>
      <c r="O13" s="554" t="s">
        <v>50</v>
      </c>
      <c r="Q13" s="549" t="s">
        <v>45</v>
      </c>
      <c r="R13" s="549"/>
      <c r="S13" s="555" t="s">
        <v>51</v>
      </c>
      <c r="T13" s="555"/>
      <c r="U13" s="555"/>
      <c r="V13" s="555"/>
      <c r="W13" s="555" t="s">
        <v>52</v>
      </c>
      <c r="X13" s="555"/>
      <c r="Y13" s="555"/>
      <c r="Z13" s="555"/>
      <c r="AA13" s="555" t="s">
        <v>53</v>
      </c>
      <c r="AB13" s="555"/>
      <c r="AC13" s="555"/>
      <c r="AD13" s="555"/>
      <c r="AE13" s="555" t="s">
        <v>54</v>
      </c>
      <c r="AF13" s="555"/>
      <c r="AG13" s="555"/>
      <c r="AH13" s="555"/>
      <c r="AI13" s="549" t="s">
        <v>55</v>
      </c>
      <c r="AMJ13" s="97"/>
    </row>
    <row r="14" spans="1:1024" s="99" customFormat="1" ht="63" customHeight="1" thickBot="1" x14ac:dyDescent="0.25">
      <c r="A14" s="559"/>
      <c r="B14" s="101" t="s">
        <v>56</v>
      </c>
      <c r="C14" s="101" t="s">
        <v>57</v>
      </c>
      <c r="D14" s="101" t="s">
        <v>58</v>
      </c>
      <c r="E14" s="101" t="s">
        <v>59</v>
      </c>
      <c r="F14" s="101" t="s">
        <v>60</v>
      </c>
      <c r="G14" s="559"/>
      <c r="H14" s="101" t="s">
        <v>61</v>
      </c>
      <c r="I14" s="101" t="s">
        <v>62</v>
      </c>
      <c r="J14" s="101" t="s">
        <v>63</v>
      </c>
      <c r="K14" s="101" t="s">
        <v>64</v>
      </c>
      <c r="L14" s="559"/>
      <c r="M14" s="559"/>
      <c r="N14" s="559"/>
      <c r="O14" s="554"/>
      <c r="Q14" s="101" t="s">
        <v>56</v>
      </c>
      <c r="R14" s="101" t="s">
        <v>57</v>
      </c>
      <c r="S14" s="102" t="s">
        <v>65</v>
      </c>
      <c r="T14" s="102" t="s">
        <v>66</v>
      </c>
      <c r="U14" s="102" t="s">
        <v>67</v>
      </c>
      <c r="V14" s="101" t="s">
        <v>68</v>
      </c>
      <c r="W14" s="102" t="s">
        <v>69</v>
      </c>
      <c r="X14" s="102" t="s">
        <v>70</v>
      </c>
      <c r="Y14" s="102" t="s">
        <v>71</v>
      </c>
      <c r="Z14" s="101" t="s">
        <v>72</v>
      </c>
      <c r="AA14" s="102" t="s">
        <v>73</v>
      </c>
      <c r="AB14" s="102" t="s">
        <v>74</v>
      </c>
      <c r="AC14" s="102" t="s">
        <v>75</v>
      </c>
      <c r="AD14" s="101" t="s">
        <v>76</v>
      </c>
      <c r="AE14" s="102" t="s">
        <v>77</v>
      </c>
      <c r="AF14" s="102" t="s">
        <v>78</v>
      </c>
      <c r="AG14" s="102" t="s">
        <v>79</v>
      </c>
      <c r="AH14" s="101" t="s">
        <v>80</v>
      </c>
      <c r="AI14" s="549"/>
    </row>
    <row r="15" spans="1:1024" s="99" customFormat="1" ht="144.75" customHeight="1" thickBot="1" x14ac:dyDescent="0.25">
      <c r="A15" s="370" t="s">
        <v>288</v>
      </c>
      <c r="B15" s="548" t="s">
        <v>478</v>
      </c>
      <c r="C15" s="103" t="s">
        <v>289</v>
      </c>
      <c r="D15" s="103" t="s">
        <v>84</v>
      </c>
      <c r="E15" s="104">
        <f t="shared" ref="E15:E18" si="0">+AI15</f>
        <v>2000</v>
      </c>
      <c r="F15" s="105" t="s">
        <v>85</v>
      </c>
      <c r="G15" s="367" t="s">
        <v>290</v>
      </c>
      <c r="H15" s="104">
        <f>+V15</f>
        <v>300</v>
      </c>
      <c r="I15" s="104">
        <f>+Z15</f>
        <v>450</v>
      </c>
      <c r="J15" s="104">
        <f>+AD15</f>
        <v>550</v>
      </c>
      <c r="K15" s="104">
        <f>+AH15</f>
        <v>700</v>
      </c>
      <c r="L15" s="550" t="s">
        <v>548</v>
      </c>
      <c r="M15" s="551" t="s">
        <v>599</v>
      </c>
      <c r="N15" s="367" t="s">
        <v>291</v>
      </c>
      <c r="O15" s="106"/>
      <c r="Q15" s="548" t="s">
        <v>478</v>
      </c>
      <c r="R15" s="184" t="s">
        <v>289</v>
      </c>
      <c r="S15" s="107">
        <v>70</v>
      </c>
      <c r="T15" s="107">
        <v>100</v>
      </c>
      <c r="U15" s="107">
        <v>130</v>
      </c>
      <c r="V15" s="108">
        <f>+IF($D15="Porcentaje",IF(AND(S15&lt;&gt;"",T15="",U15=""),S15,IF(AND(S15&lt;&gt;"",T15&lt;&gt;"",U15=""),T15,IF(AND(S15&lt;&gt;"",T15&lt;&gt;"",U15&lt;&gt;""),U15,0))),SUM(S15:U15))</f>
        <v>300</v>
      </c>
      <c r="W15" s="107">
        <v>140</v>
      </c>
      <c r="X15" s="107">
        <v>150</v>
      </c>
      <c r="Y15" s="107">
        <v>160</v>
      </c>
      <c r="Z15" s="108">
        <f>+IF($D15="Porcentaje",IF(AND(W15&lt;&gt;"",X15="",Y15=""),W15,IF(AND(W15&lt;&gt;"",X15&lt;&gt;"",Y15=""),X15,IF(AND(W15&lt;&gt;"",X15&lt;&gt;"",Y15&lt;&gt;""),Y15,0))),SUM(W15:Y15))</f>
        <v>450</v>
      </c>
      <c r="AA15" s="107">
        <v>170</v>
      </c>
      <c r="AB15" s="107">
        <v>180</v>
      </c>
      <c r="AC15" s="107">
        <v>200</v>
      </c>
      <c r="AD15" s="108">
        <f>+IF($D15="Porcentaje",IF(AND(AA15&lt;&gt;"",AB15="",AC15=""),AA15,IF(AND(AA15&lt;&gt;"",AB15&lt;&gt;"",AC15=""),AB15,IF(AND(AA15&lt;&gt;"",AB15&lt;&gt;"",AC15&lt;&gt;""),AC15,0))),SUM(AA15:AC15))</f>
        <v>550</v>
      </c>
      <c r="AE15" s="107">
        <v>210</v>
      </c>
      <c r="AF15" s="107">
        <v>230</v>
      </c>
      <c r="AG15" s="107">
        <v>260</v>
      </c>
      <c r="AH15" s="108">
        <f>+IF($D15="Porcentaje",IF(AND(AE15&lt;&gt;"",AF15="",AG15=""),AE15,IF(AND(AE15&lt;&gt;"",AF15&lt;&gt;"",AG15=""),AF15,IF(AND(AE15&lt;&gt;"",AF15&lt;&gt;"",AG15&lt;&gt;""),AG15,0))),SUM(AE15:AG15))</f>
        <v>700</v>
      </c>
      <c r="AI15" s="108">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2000</v>
      </c>
    </row>
    <row r="16" spans="1:1024" s="99" customFormat="1" ht="144.75" customHeight="1" thickBot="1" x14ac:dyDescent="0.25">
      <c r="A16" s="368"/>
      <c r="B16" s="548"/>
      <c r="C16" s="103" t="s">
        <v>292</v>
      </c>
      <c r="D16" s="103" t="s">
        <v>84</v>
      </c>
      <c r="E16" s="104">
        <f t="shared" si="0"/>
        <v>700000</v>
      </c>
      <c r="F16" s="105" t="s">
        <v>85</v>
      </c>
      <c r="G16" s="369"/>
      <c r="H16" s="104">
        <f>+V16</f>
        <v>105000</v>
      </c>
      <c r="I16" s="104">
        <f>+Z16</f>
        <v>157500</v>
      </c>
      <c r="J16" s="104">
        <f>+AD16</f>
        <v>192500</v>
      </c>
      <c r="K16" s="104">
        <f>+AH16</f>
        <v>245000</v>
      </c>
      <c r="L16" s="548"/>
      <c r="M16" s="552"/>
      <c r="N16" s="369"/>
      <c r="O16" s="106"/>
      <c r="Q16" s="548"/>
      <c r="R16" s="184" t="s">
        <v>292</v>
      </c>
      <c r="S16" s="107">
        <v>24500</v>
      </c>
      <c r="T16" s="107">
        <v>35000</v>
      </c>
      <c r="U16" s="107">
        <v>45500</v>
      </c>
      <c r="V16" s="108">
        <f t="shared" ref="V16:V19" si="1">+IF($D16="Porcentaje",IF(AND(S16&lt;&gt;"",T16="",U16=""),S16,IF(AND(S16&lt;&gt;"",T16&lt;&gt;"",U16=""),T16,IF(AND(S16&lt;&gt;"",T16&lt;&gt;"",U16&lt;&gt;""),U16,0))),SUM(S16:U16))</f>
        <v>105000</v>
      </c>
      <c r="W16" s="107">
        <v>49000</v>
      </c>
      <c r="X16" s="107">
        <v>52500</v>
      </c>
      <c r="Y16" s="107">
        <v>56000</v>
      </c>
      <c r="Z16" s="108">
        <f t="shared" ref="Z16:Z19" si="2">+IF($D16="Porcentaje",IF(AND(W16&lt;&gt;"",X16="",Y16=""),W16,IF(AND(W16&lt;&gt;"",X16&lt;&gt;"",Y16=""),X16,IF(AND(W16&lt;&gt;"",X16&lt;&gt;"",Y16&lt;&gt;""),Y16,0))),SUM(W16:Y16))</f>
        <v>157500</v>
      </c>
      <c r="AA16" s="107">
        <v>59500</v>
      </c>
      <c r="AB16" s="107">
        <v>63000</v>
      </c>
      <c r="AC16" s="107">
        <v>70000</v>
      </c>
      <c r="AD16" s="108">
        <f t="shared" ref="AD16:AD19" si="3">+IF($D16="Porcentaje",IF(AND(AA16&lt;&gt;"",AB16="",AC16=""),AA16,IF(AND(AA16&lt;&gt;"",AB16&lt;&gt;"",AC16=""),AB16,IF(AND(AA16&lt;&gt;"",AB16&lt;&gt;"",AC16&lt;&gt;""),AC16,0))),SUM(AA16:AC16))</f>
        <v>192500</v>
      </c>
      <c r="AE16" s="107">
        <v>73500</v>
      </c>
      <c r="AF16" s="107">
        <v>80500</v>
      </c>
      <c r="AG16" s="107">
        <v>91000</v>
      </c>
      <c r="AH16" s="108">
        <f t="shared" ref="AH16:AH19" si="4">+IF($D16="Porcentaje",IF(AND(AE16&lt;&gt;"",AF16="",AG16=""),AE16,IF(AND(AE16&lt;&gt;"",AF16&lt;&gt;"",AG16=""),AF16,IF(AND(AE16&lt;&gt;"",AF16&lt;&gt;"",AG16&lt;&gt;""),AG16,0))),SUM(AE16:AG16))</f>
        <v>245000</v>
      </c>
      <c r="AI16" s="108">
        <f t="shared" ref="AI16:AI19" si="5">+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700000</v>
      </c>
    </row>
    <row r="17" spans="1:35" s="99" customFormat="1" ht="147" customHeight="1" thickBot="1" x14ac:dyDescent="0.25">
      <c r="A17" s="368"/>
      <c r="B17" s="548" t="s">
        <v>293</v>
      </c>
      <c r="C17" s="103" t="s">
        <v>294</v>
      </c>
      <c r="D17" s="103" t="s">
        <v>84</v>
      </c>
      <c r="E17" s="104">
        <f t="shared" si="0"/>
        <v>2300</v>
      </c>
      <c r="F17" s="105" t="s">
        <v>101</v>
      </c>
      <c r="G17" s="367" t="s">
        <v>295</v>
      </c>
      <c r="H17" s="104">
        <f>+V17</f>
        <v>250</v>
      </c>
      <c r="I17" s="104">
        <f>+Z17</f>
        <v>450</v>
      </c>
      <c r="J17" s="104">
        <f>+AD17</f>
        <v>700</v>
      </c>
      <c r="K17" s="104">
        <f>+AH17</f>
        <v>900</v>
      </c>
      <c r="L17" s="548"/>
      <c r="M17" s="552"/>
      <c r="N17" s="367" t="s">
        <v>296</v>
      </c>
      <c r="O17" s="106"/>
      <c r="Q17" s="548" t="s">
        <v>293</v>
      </c>
      <c r="R17" s="184" t="s">
        <v>294</v>
      </c>
      <c r="S17" s="107">
        <v>60</v>
      </c>
      <c r="T17" s="107">
        <v>80</v>
      </c>
      <c r="U17" s="107">
        <v>110</v>
      </c>
      <c r="V17" s="108">
        <f t="shared" si="1"/>
        <v>250</v>
      </c>
      <c r="W17" s="107">
        <v>120</v>
      </c>
      <c r="X17" s="107">
        <v>150</v>
      </c>
      <c r="Y17" s="107">
        <v>180</v>
      </c>
      <c r="Z17" s="108">
        <f t="shared" si="2"/>
        <v>450</v>
      </c>
      <c r="AA17" s="107">
        <v>210</v>
      </c>
      <c r="AB17" s="107">
        <v>230</v>
      </c>
      <c r="AC17" s="107">
        <v>260</v>
      </c>
      <c r="AD17" s="108">
        <f t="shared" si="3"/>
        <v>700</v>
      </c>
      <c r="AE17" s="107">
        <v>280</v>
      </c>
      <c r="AF17" s="107">
        <v>300</v>
      </c>
      <c r="AG17" s="107">
        <v>320</v>
      </c>
      <c r="AH17" s="108">
        <f t="shared" si="4"/>
        <v>900</v>
      </c>
      <c r="AI17" s="108">
        <f t="shared" si="5"/>
        <v>2300</v>
      </c>
    </row>
    <row r="18" spans="1:35" s="99" customFormat="1" ht="147" customHeight="1" thickBot="1" x14ac:dyDescent="0.25">
      <c r="A18" s="368"/>
      <c r="B18" s="548"/>
      <c r="C18" s="103" t="s">
        <v>292</v>
      </c>
      <c r="D18" s="103" t="s">
        <v>84</v>
      </c>
      <c r="E18" s="104">
        <f t="shared" si="0"/>
        <v>3220000</v>
      </c>
      <c r="F18" s="105" t="s">
        <v>101</v>
      </c>
      <c r="G18" s="368"/>
      <c r="H18" s="104">
        <f>+V18</f>
        <v>350000</v>
      </c>
      <c r="I18" s="104">
        <f>+Z18</f>
        <v>630000</v>
      </c>
      <c r="J18" s="104">
        <f>+AD18</f>
        <v>980000</v>
      </c>
      <c r="K18" s="104">
        <f>+AH18</f>
        <v>1260000</v>
      </c>
      <c r="L18" s="548"/>
      <c r="M18" s="552"/>
      <c r="N18" s="368"/>
      <c r="O18" s="106"/>
      <c r="Q18" s="548"/>
      <c r="R18" s="184" t="s">
        <v>292</v>
      </c>
      <c r="S18" s="107">
        <v>84000</v>
      </c>
      <c r="T18" s="107">
        <v>112000</v>
      </c>
      <c r="U18" s="107">
        <v>154000</v>
      </c>
      <c r="V18" s="108">
        <f t="shared" si="1"/>
        <v>350000</v>
      </c>
      <c r="W18" s="107">
        <v>168000</v>
      </c>
      <c r="X18" s="107">
        <v>210000</v>
      </c>
      <c r="Y18" s="107">
        <v>252000</v>
      </c>
      <c r="Z18" s="108">
        <f t="shared" si="2"/>
        <v>630000</v>
      </c>
      <c r="AA18" s="107">
        <v>294000</v>
      </c>
      <c r="AB18" s="107">
        <v>322000</v>
      </c>
      <c r="AC18" s="107">
        <v>364000</v>
      </c>
      <c r="AD18" s="108">
        <f t="shared" si="3"/>
        <v>980000</v>
      </c>
      <c r="AE18" s="107">
        <v>392000</v>
      </c>
      <c r="AF18" s="107">
        <v>420000</v>
      </c>
      <c r="AG18" s="107">
        <v>448000</v>
      </c>
      <c r="AH18" s="108">
        <f t="shared" si="4"/>
        <v>1260000</v>
      </c>
      <c r="AI18" s="108">
        <f t="shared" si="5"/>
        <v>3220000</v>
      </c>
    </row>
    <row r="19" spans="1:35" s="99" customFormat="1" ht="147" customHeight="1" thickBot="1" x14ac:dyDescent="0.25">
      <c r="A19" s="369"/>
      <c r="B19" s="548"/>
      <c r="C19" s="103" t="s">
        <v>297</v>
      </c>
      <c r="D19" s="103" t="s">
        <v>84</v>
      </c>
      <c r="E19" s="104">
        <f>+AI19</f>
        <v>2560</v>
      </c>
      <c r="F19" s="105" t="s">
        <v>101</v>
      </c>
      <c r="G19" s="369"/>
      <c r="H19" s="104">
        <f>+V19</f>
        <v>880</v>
      </c>
      <c r="I19" s="104">
        <f>+Z19</f>
        <v>560</v>
      </c>
      <c r="J19" s="104">
        <f>+AD19</f>
        <v>640</v>
      </c>
      <c r="K19" s="104">
        <f>+AH19</f>
        <v>480</v>
      </c>
      <c r="L19" s="548"/>
      <c r="M19" s="553"/>
      <c r="N19" s="369"/>
      <c r="O19" s="106"/>
      <c r="Q19" s="548"/>
      <c r="R19" s="184" t="s">
        <v>297</v>
      </c>
      <c r="S19" s="107">
        <v>480</v>
      </c>
      <c r="T19" s="107">
        <v>160</v>
      </c>
      <c r="U19" s="107">
        <v>240</v>
      </c>
      <c r="V19" s="108">
        <f t="shared" si="1"/>
        <v>880</v>
      </c>
      <c r="W19" s="107">
        <v>80</v>
      </c>
      <c r="X19" s="107">
        <v>240</v>
      </c>
      <c r="Y19" s="107">
        <v>240</v>
      </c>
      <c r="Z19" s="108">
        <f t="shared" si="2"/>
        <v>560</v>
      </c>
      <c r="AA19" s="107">
        <v>240</v>
      </c>
      <c r="AB19" s="107">
        <v>160</v>
      </c>
      <c r="AC19" s="107">
        <v>240</v>
      </c>
      <c r="AD19" s="108">
        <f t="shared" si="3"/>
        <v>640</v>
      </c>
      <c r="AE19" s="107">
        <v>160</v>
      </c>
      <c r="AF19" s="107">
        <v>160</v>
      </c>
      <c r="AG19" s="107">
        <v>160</v>
      </c>
      <c r="AH19" s="108">
        <f t="shared" si="4"/>
        <v>480</v>
      </c>
      <c r="AI19" s="108">
        <f t="shared" si="5"/>
        <v>2560</v>
      </c>
    </row>
    <row r="20" spans="1:35" s="97" customFormat="1" ht="270" customHeight="1" x14ac:dyDescent="0.2"/>
    <row r="21" spans="1:35" s="97" customFormat="1" ht="166.5" customHeight="1" x14ac:dyDescent="0.2"/>
    <row r="22" spans="1:35" s="97" customFormat="1" ht="182.25" customHeight="1" x14ac:dyDescent="0.2"/>
    <row r="23" spans="1:35" s="97" customFormat="1" ht="63" customHeight="1" x14ac:dyDescent="0.2"/>
    <row r="24" spans="1:35" s="97" customFormat="1" ht="99" customHeight="1" x14ac:dyDescent="0.2"/>
    <row r="25" spans="1:35" s="97" customFormat="1" ht="121.5" customHeight="1" x14ac:dyDescent="0.2"/>
    <row r="26" spans="1:35" s="97" customFormat="1" ht="117.75" customHeight="1" x14ac:dyDescent="0.2"/>
    <row r="27" spans="1:35" s="97" customFormat="1" ht="116.25" customHeight="1" x14ac:dyDescent="0.2"/>
    <row r="28" spans="1:35" s="97" customFormat="1" ht="91.5" customHeight="1" x14ac:dyDescent="0.2"/>
    <row r="29" spans="1:35" s="97" customFormat="1" ht="91.5" customHeight="1" x14ac:dyDescent="0.2"/>
  </sheetData>
  <mergeCells count="34">
    <mergeCell ref="A8:O8"/>
    <mergeCell ref="A5:O5"/>
    <mergeCell ref="A6:E6"/>
    <mergeCell ref="F6:J6"/>
    <mergeCell ref="K6:O6"/>
    <mergeCell ref="A7:O7"/>
    <mergeCell ref="AA13:AD13"/>
    <mergeCell ref="AE13:AH13"/>
    <mergeCell ref="A9:O10"/>
    <mergeCell ref="A11:O12"/>
    <mergeCell ref="Q11:AI12"/>
    <mergeCell ref="A13:A14"/>
    <mergeCell ref="B13:F13"/>
    <mergeCell ref="G13:G14"/>
    <mergeCell ref="H13:K13"/>
    <mergeCell ref="L13:L14"/>
    <mergeCell ref="M13:M14"/>
    <mergeCell ref="N13:N14"/>
    <mergeCell ref="N17:N19"/>
    <mergeCell ref="Q17:Q19"/>
    <mergeCell ref="AI13:AI14"/>
    <mergeCell ref="A15:A19"/>
    <mergeCell ref="B15:B16"/>
    <mergeCell ref="G15:G16"/>
    <mergeCell ref="L15:L19"/>
    <mergeCell ref="M15:M19"/>
    <mergeCell ref="N15:N16"/>
    <mergeCell ref="Q15:Q16"/>
    <mergeCell ref="B17:B19"/>
    <mergeCell ref="G17:G19"/>
    <mergeCell ref="O13:O14"/>
    <mergeCell ref="Q13:R13"/>
    <mergeCell ref="S13:V13"/>
    <mergeCell ref="W13:Z13"/>
  </mergeCells>
  <dataValidations count="2">
    <dataValidation type="list" allowBlank="1" showInputMessage="1" showErrorMessage="1" sqref="D15:D19" xr:uid="{00000000-0002-0000-0D00-000000000000}">
      <formula1>"Unidad,Porcentaje,Monetario"</formula1>
      <formula2>0</formula2>
    </dataValidation>
    <dataValidation type="list" allowBlank="1" showInputMessage="1" showErrorMessage="1" sqref="F15:F19" xr:uid="{00000000-0002-0000-0D00-000001000000}">
      <formula1>"A,B,C"</formula1>
      <formula2>0</formula2>
    </dataValidation>
  </dataValidations>
  <pageMargins left="0.95" right="0.32986111111111099" top="0.76388888888888895" bottom="0.77361111111111103" header="0.51180555555555496" footer="0.51180555555555496"/>
  <pageSetup scale="1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dimension ref="A1:AMJ35"/>
  <sheetViews>
    <sheetView showGridLines="0" zoomScale="60" zoomScaleNormal="60" zoomScaleSheetLayoutView="10" workbookViewId="0"/>
  </sheetViews>
  <sheetFormatPr baseColWidth="10" defaultColWidth="10.625" defaultRowHeight="15" x14ac:dyDescent="0.2"/>
  <cols>
    <col min="1" max="2" width="35.375" style="114" customWidth="1"/>
    <col min="3" max="3" width="32.875" style="114" customWidth="1"/>
    <col min="4" max="4" width="25.625" style="114" customWidth="1"/>
    <col min="5" max="6" width="19.25" style="114" customWidth="1"/>
    <col min="7" max="7" width="37.625" style="114" customWidth="1"/>
    <col min="8" max="11" width="15.625" style="114" customWidth="1"/>
    <col min="12" max="12" width="22.125" style="114" customWidth="1"/>
    <col min="13" max="13" width="27.25" style="114" customWidth="1"/>
    <col min="14" max="15" width="31.75" style="114" customWidth="1"/>
    <col min="16" max="16" width="10.625" style="113"/>
    <col min="17" max="17" width="23.875" style="114" customWidth="1"/>
    <col min="18" max="18" width="25" style="114" customWidth="1"/>
    <col min="19" max="28" width="11.875" style="114" customWidth="1"/>
    <col min="29" max="29" width="14.875" style="114" customWidth="1"/>
    <col min="30" max="30" width="13.75" style="114" customWidth="1"/>
    <col min="31" max="31" width="11.875" style="114" customWidth="1"/>
    <col min="32" max="32" width="13.25" style="114" customWidth="1"/>
    <col min="33" max="33" width="13.75" style="114" customWidth="1"/>
    <col min="34" max="36" width="11.875" style="114" customWidth="1"/>
    <col min="37" max="1023" width="10.625" style="114"/>
    <col min="1024" max="1024" width="11" style="113" customWidth="1"/>
    <col min="1025" max="16384" width="10.625" style="113"/>
  </cols>
  <sheetData>
    <row r="1" spans="1:1023" ht="44.1" customHeight="1" x14ac:dyDescent="0.2">
      <c r="A1" s="112"/>
      <c r="B1" s="112"/>
      <c r="C1" s="112"/>
      <c r="D1" s="112"/>
      <c r="E1" s="112"/>
      <c r="F1" s="112"/>
      <c r="G1" s="112"/>
      <c r="H1" s="112"/>
      <c r="I1" s="112"/>
      <c r="J1" s="112"/>
      <c r="K1" s="112"/>
      <c r="L1" s="112"/>
      <c r="M1" s="112"/>
      <c r="N1" s="112"/>
      <c r="O1" s="112"/>
    </row>
    <row r="2" spans="1:1023" ht="44.1" customHeight="1" x14ac:dyDescent="0.2">
      <c r="A2" s="112"/>
      <c r="B2" s="112"/>
      <c r="C2" s="112"/>
      <c r="D2" s="112"/>
      <c r="E2" s="112"/>
      <c r="F2" s="112"/>
      <c r="G2" s="112"/>
      <c r="H2" s="112"/>
      <c r="I2" s="112"/>
      <c r="J2" s="112"/>
      <c r="K2" s="112"/>
      <c r="L2" s="112"/>
      <c r="M2" s="112"/>
      <c r="N2" s="112"/>
      <c r="O2" s="112"/>
    </row>
    <row r="3" spans="1:1023" ht="44.1" customHeight="1" x14ac:dyDescent="0.2">
      <c r="A3" s="112"/>
      <c r="B3" s="112"/>
      <c r="C3" s="112"/>
      <c r="D3" s="112"/>
      <c r="E3" s="112"/>
      <c r="F3" s="112"/>
      <c r="G3" s="112"/>
      <c r="H3" s="112"/>
      <c r="I3" s="112"/>
      <c r="J3" s="112"/>
      <c r="K3" s="112"/>
      <c r="L3" s="112"/>
      <c r="M3" s="112"/>
      <c r="N3" s="112"/>
      <c r="O3" s="112"/>
    </row>
    <row r="4" spans="1:1023" ht="44.1" customHeight="1" thickBot="1" x14ac:dyDescent="0.25">
      <c r="A4" s="112"/>
      <c r="B4" s="112"/>
      <c r="C4" s="112"/>
      <c r="D4" s="112"/>
      <c r="E4" s="112"/>
      <c r="F4" s="112"/>
      <c r="G4" s="112"/>
      <c r="H4" s="112"/>
      <c r="I4" s="112"/>
      <c r="J4" s="112"/>
      <c r="K4" s="112"/>
      <c r="L4" s="112"/>
      <c r="M4" s="112"/>
      <c r="N4" s="112"/>
      <c r="O4" s="112"/>
    </row>
    <row r="5" spans="1:1023" s="115" customFormat="1" ht="44.1" customHeight="1" thickBot="1" x14ac:dyDescent="0.25">
      <c r="A5" s="463" t="s">
        <v>36</v>
      </c>
      <c r="B5" s="463"/>
      <c r="C5" s="463"/>
      <c r="D5" s="463"/>
      <c r="E5" s="463"/>
      <c r="F5" s="463"/>
      <c r="G5" s="463"/>
      <c r="H5" s="463"/>
      <c r="I5" s="463"/>
      <c r="J5" s="463"/>
      <c r="K5" s="463"/>
      <c r="L5" s="463"/>
      <c r="M5" s="463"/>
      <c r="N5" s="463"/>
      <c r="O5" s="463"/>
      <c r="P5" s="113"/>
    </row>
    <row r="6" spans="1:1023" s="115" customFormat="1" ht="135" customHeight="1" thickBot="1" x14ac:dyDescent="0.25">
      <c r="A6" s="464" t="s">
        <v>327</v>
      </c>
      <c r="B6" s="464"/>
      <c r="C6" s="464"/>
      <c r="D6" s="464"/>
      <c r="E6" s="464"/>
      <c r="F6" s="464" t="s">
        <v>328</v>
      </c>
      <c r="G6" s="464"/>
      <c r="H6" s="464"/>
      <c r="I6" s="464"/>
      <c r="J6" s="464"/>
      <c r="K6" s="465" t="s">
        <v>329</v>
      </c>
      <c r="L6" s="465"/>
      <c r="M6" s="465"/>
      <c r="N6" s="465"/>
      <c r="O6" s="465"/>
      <c r="P6" s="113"/>
    </row>
    <row r="7" spans="1:1023" ht="27" thickBot="1" x14ac:dyDescent="0.25">
      <c r="A7" s="576" t="s">
        <v>40</v>
      </c>
      <c r="B7" s="576"/>
      <c r="C7" s="576"/>
      <c r="D7" s="576"/>
      <c r="E7" s="576"/>
      <c r="F7" s="576"/>
      <c r="G7" s="576"/>
      <c r="H7" s="576"/>
      <c r="I7" s="576"/>
      <c r="J7" s="576"/>
      <c r="K7" s="576"/>
      <c r="L7" s="576"/>
      <c r="M7" s="576"/>
      <c r="N7" s="576"/>
      <c r="O7" s="576"/>
    </row>
    <row r="8" spans="1:1023" s="118" customFormat="1" ht="23.25" customHeight="1" x14ac:dyDescent="0.2">
      <c r="A8" s="462" t="s">
        <v>381</v>
      </c>
      <c r="B8" s="462"/>
      <c r="C8" s="462"/>
      <c r="D8" s="462"/>
      <c r="E8" s="462"/>
      <c r="F8" s="462"/>
      <c r="G8" s="462"/>
      <c r="H8" s="462"/>
      <c r="I8" s="462"/>
      <c r="J8" s="462"/>
      <c r="K8" s="462"/>
      <c r="L8" s="462"/>
      <c r="M8" s="462"/>
      <c r="N8" s="462"/>
      <c r="O8" s="462"/>
      <c r="P8" s="113"/>
    </row>
    <row r="9" spans="1:1023" s="118" customFormat="1" ht="20.100000000000001" customHeight="1" x14ac:dyDescent="0.2">
      <c r="A9" s="572" t="s">
        <v>41</v>
      </c>
      <c r="B9" s="572"/>
      <c r="C9" s="572"/>
      <c r="D9" s="572"/>
      <c r="E9" s="572"/>
      <c r="F9" s="572"/>
      <c r="G9" s="572"/>
      <c r="H9" s="572"/>
      <c r="I9" s="572"/>
      <c r="J9" s="572"/>
      <c r="K9" s="572"/>
      <c r="L9" s="572"/>
      <c r="M9" s="572"/>
      <c r="N9" s="572"/>
      <c r="O9" s="572"/>
      <c r="P9" s="113"/>
    </row>
    <row r="10" spans="1:1023" s="118" customFormat="1" ht="20.100000000000001" customHeight="1" thickBot="1" x14ac:dyDescent="0.25">
      <c r="A10" s="572"/>
      <c r="B10" s="572"/>
      <c r="C10" s="572"/>
      <c r="D10" s="572"/>
      <c r="E10" s="572"/>
      <c r="F10" s="572"/>
      <c r="G10" s="572"/>
      <c r="H10" s="572"/>
      <c r="I10" s="572"/>
      <c r="J10" s="572"/>
      <c r="K10" s="572"/>
      <c r="L10" s="572"/>
      <c r="M10" s="572"/>
      <c r="N10" s="572"/>
      <c r="O10" s="572"/>
      <c r="P10" s="113"/>
    </row>
    <row r="11" spans="1:1023" s="118" customFormat="1" ht="14.45" customHeight="1" thickBot="1" x14ac:dyDescent="0.25">
      <c r="A11" s="573" t="s">
        <v>42</v>
      </c>
      <c r="B11" s="573"/>
      <c r="C11" s="573"/>
      <c r="D11" s="573"/>
      <c r="E11" s="573"/>
      <c r="F11" s="573"/>
      <c r="G11" s="573"/>
      <c r="H11" s="573"/>
      <c r="I11" s="573"/>
      <c r="J11" s="573"/>
      <c r="K11" s="573"/>
      <c r="L11" s="573"/>
      <c r="M11" s="573"/>
      <c r="N11" s="573"/>
      <c r="O11" s="573"/>
      <c r="P11" s="113"/>
      <c r="Q11" s="574" t="s">
        <v>43</v>
      </c>
      <c r="R11" s="574"/>
      <c r="S11" s="574"/>
      <c r="T11" s="574"/>
      <c r="U11" s="574"/>
      <c r="V11" s="574"/>
      <c r="W11" s="574"/>
      <c r="X11" s="574"/>
      <c r="Y11" s="574"/>
      <c r="Z11" s="574"/>
      <c r="AA11" s="574"/>
      <c r="AB11" s="574"/>
      <c r="AC11" s="574"/>
      <c r="AD11" s="574"/>
      <c r="AE11" s="574"/>
      <c r="AF11" s="574"/>
      <c r="AG11" s="574"/>
      <c r="AH11" s="574"/>
      <c r="AI11" s="574"/>
      <c r="AJ11" s="138"/>
    </row>
    <row r="12" spans="1:1023" s="118" customFormat="1" ht="15" customHeight="1" thickBot="1" x14ac:dyDescent="0.25">
      <c r="A12" s="573"/>
      <c r="B12" s="573"/>
      <c r="C12" s="573"/>
      <c r="D12" s="573"/>
      <c r="E12" s="573"/>
      <c r="F12" s="573"/>
      <c r="G12" s="573"/>
      <c r="H12" s="573"/>
      <c r="I12" s="573"/>
      <c r="J12" s="573"/>
      <c r="K12" s="573"/>
      <c r="L12" s="573"/>
      <c r="M12" s="573"/>
      <c r="N12" s="573"/>
      <c r="O12" s="573"/>
      <c r="P12" s="113"/>
      <c r="Q12" s="574"/>
      <c r="R12" s="574"/>
      <c r="S12" s="574"/>
      <c r="T12" s="574"/>
      <c r="U12" s="574"/>
      <c r="V12" s="574"/>
      <c r="W12" s="574"/>
      <c r="X12" s="574"/>
      <c r="Y12" s="574"/>
      <c r="Z12" s="574"/>
      <c r="AA12" s="574"/>
      <c r="AB12" s="574"/>
      <c r="AC12" s="574"/>
      <c r="AD12" s="574"/>
      <c r="AE12" s="574"/>
      <c r="AF12" s="574"/>
      <c r="AG12" s="574"/>
      <c r="AH12" s="574"/>
      <c r="AI12" s="574"/>
      <c r="AJ12" s="138"/>
    </row>
    <row r="13" spans="1:1023" ht="47.25" customHeight="1" thickBot="1" x14ac:dyDescent="0.25">
      <c r="A13" s="559" t="s">
        <v>44</v>
      </c>
      <c r="B13" s="559" t="s">
        <v>45</v>
      </c>
      <c r="C13" s="559"/>
      <c r="D13" s="559"/>
      <c r="E13" s="559"/>
      <c r="F13" s="559"/>
      <c r="G13" s="559" t="s">
        <v>46</v>
      </c>
      <c r="H13" s="397" t="s">
        <v>563</v>
      </c>
      <c r="I13" s="397"/>
      <c r="J13" s="397"/>
      <c r="K13" s="397"/>
      <c r="L13" s="559" t="s">
        <v>47</v>
      </c>
      <c r="M13" s="559" t="s">
        <v>48</v>
      </c>
      <c r="N13" s="559" t="s">
        <v>49</v>
      </c>
      <c r="O13" s="554" t="s">
        <v>50</v>
      </c>
      <c r="Q13" s="571" t="s">
        <v>45</v>
      </c>
      <c r="R13" s="571"/>
      <c r="S13" s="575" t="s">
        <v>51</v>
      </c>
      <c r="T13" s="575"/>
      <c r="U13" s="575"/>
      <c r="V13" s="575"/>
      <c r="W13" s="575" t="s">
        <v>52</v>
      </c>
      <c r="X13" s="575"/>
      <c r="Y13" s="575"/>
      <c r="Z13" s="575"/>
      <c r="AA13" s="575" t="s">
        <v>53</v>
      </c>
      <c r="AB13" s="575"/>
      <c r="AC13" s="575"/>
      <c r="AD13" s="575"/>
      <c r="AE13" s="575" t="s">
        <v>54</v>
      </c>
      <c r="AF13" s="575"/>
      <c r="AG13" s="575"/>
      <c r="AH13" s="575"/>
      <c r="AI13" s="571" t="s">
        <v>55</v>
      </c>
      <c r="AMI13" s="113"/>
    </row>
    <row r="14" spans="1:1023" s="118" customFormat="1" ht="63" customHeight="1" thickBot="1" x14ac:dyDescent="0.25">
      <c r="A14" s="559"/>
      <c r="B14" s="139" t="s">
        <v>56</v>
      </c>
      <c r="C14" s="139" t="s">
        <v>57</v>
      </c>
      <c r="D14" s="140" t="s">
        <v>58</v>
      </c>
      <c r="E14" s="139" t="s">
        <v>59</v>
      </c>
      <c r="F14" s="139" t="s">
        <v>60</v>
      </c>
      <c r="G14" s="559"/>
      <c r="H14" s="139" t="s">
        <v>61</v>
      </c>
      <c r="I14" s="139" t="s">
        <v>62</v>
      </c>
      <c r="J14" s="139" t="s">
        <v>63</v>
      </c>
      <c r="K14" s="139" t="s">
        <v>64</v>
      </c>
      <c r="L14" s="559"/>
      <c r="M14" s="559"/>
      <c r="N14" s="559"/>
      <c r="O14" s="554"/>
      <c r="P14" s="113"/>
      <c r="Q14" s="139" t="s">
        <v>56</v>
      </c>
      <c r="R14" s="139" t="s">
        <v>57</v>
      </c>
      <c r="S14" s="139" t="s">
        <v>65</v>
      </c>
      <c r="T14" s="139" t="s">
        <v>66</v>
      </c>
      <c r="U14" s="139" t="s">
        <v>67</v>
      </c>
      <c r="V14" s="139" t="s">
        <v>68</v>
      </c>
      <c r="W14" s="139" t="s">
        <v>69</v>
      </c>
      <c r="X14" s="139" t="s">
        <v>70</v>
      </c>
      <c r="Y14" s="139" t="s">
        <v>71</v>
      </c>
      <c r="Z14" s="139" t="s">
        <v>72</v>
      </c>
      <c r="AA14" s="139" t="s">
        <v>73</v>
      </c>
      <c r="AB14" s="139" t="s">
        <v>74</v>
      </c>
      <c r="AC14" s="139" t="s">
        <v>75</v>
      </c>
      <c r="AD14" s="139" t="s">
        <v>76</v>
      </c>
      <c r="AE14" s="139" t="s">
        <v>77</v>
      </c>
      <c r="AF14" s="139" t="s">
        <v>78</v>
      </c>
      <c r="AG14" s="139" t="s">
        <v>79</v>
      </c>
      <c r="AH14" s="139" t="s">
        <v>80</v>
      </c>
      <c r="AI14" s="571"/>
    </row>
    <row r="15" spans="1:1023" s="118" customFormat="1" ht="99.95" customHeight="1" thickBot="1" x14ac:dyDescent="0.3">
      <c r="A15" s="564" t="s">
        <v>382</v>
      </c>
      <c r="B15" s="548" t="s">
        <v>383</v>
      </c>
      <c r="C15" s="141" t="s">
        <v>384</v>
      </c>
      <c r="D15" s="128" t="s">
        <v>84</v>
      </c>
      <c r="E15" s="142">
        <f t="shared" ref="E15:E35" si="0">+AI15</f>
        <v>3</v>
      </c>
      <c r="F15" s="105" t="s">
        <v>85</v>
      </c>
      <c r="G15" s="480" t="s">
        <v>385</v>
      </c>
      <c r="H15" s="124">
        <f t="shared" ref="H15:H35" si="1">+V15</f>
        <v>0</v>
      </c>
      <c r="I15" s="124">
        <f t="shared" ref="I15:I35" si="2">+Z15</f>
        <v>0</v>
      </c>
      <c r="J15" s="124">
        <f t="shared" ref="J15:J35" si="3">+AD15</f>
        <v>3</v>
      </c>
      <c r="K15" s="124">
        <f t="shared" ref="K15:K35" si="4">+AH15</f>
        <v>0</v>
      </c>
      <c r="L15" s="550" t="s">
        <v>600</v>
      </c>
      <c r="M15" s="364" t="s">
        <v>549</v>
      </c>
      <c r="N15" s="570" t="s">
        <v>386</v>
      </c>
      <c r="O15" s="548"/>
      <c r="P15" s="96"/>
      <c r="Q15" s="548" t="s">
        <v>383</v>
      </c>
      <c r="R15" s="141" t="s">
        <v>384</v>
      </c>
      <c r="S15" s="126">
        <v>0</v>
      </c>
      <c r="T15" s="126">
        <v>0</v>
      </c>
      <c r="U15" s="126">
        <v>0</v>
      </c>
      <c r="V15" s="210">
        <f t="shared" ref="V15:V35" si="5">+IF($D15="Porcentaje",IF(AND(S15&lt;&gt;"",T15="",U15=""),S15,IF(AND(S15&lt;&gt;"",T15&lt;&gt;"",U15=""),T15,IF(AND(S15&lt;&gt;"",T15&lt;&gt;"",U15&lt;&gt;""),U15,0))),SUM(S15:U15))</f>
        <v>0</v>
      </c>
      <c r="W15" s="126">
        <v>0</v>
      </c>
      <c r="X15" s="126">
        <v>0</v>
      </c>
      <c r="Y15" s="126">
        <v>0</v>
      </c>
      <c r="Z15" s="210">
        <f t="shared" ref="Z15:Z35" si="6">+IF($D15="Porcentaje",IF(AND(W15&lt;&gt;"",X15="",Y15=""),W15,IF(AND(W15&lt;&gt;"",X15&lt;&gt;"",Y15=""),X15,IF(AND(W15&lt;&gt;"",X15&lt;&gt;"",Y15&lt;&gt;""),Y15,0))),SUM(W15:Y15))</f>
        <v>0</v>
      </c>
      <c r="AA15" s="126">
        <v>1</v>
      </c>
      <c r="AB15" s="126">
        <v>1</v>
      </c>
      <c r="AC15" s="126">
        <v>1</v>
      </c>
      <c r="AD15" s="210">
        <f t="shared" ref="AD15:AD35" si="7">+IF($D15="Porcentaje",IF(AND(AA15&lt;&gt;"",AB15="",AC15=""),AA15,IF(AND(AA15&lt;&gt;"",AB15&lt;&gt;"",AC15=""),AB15,IF(AND(AA15&lt;&gt;"",AB15&lt;&gt;"",AC15&lt;&gt;""),AC15,0))),SUM(AA15:AC15))</f>
        <v>3</v>
      </c>
      <c r="AE15" s="126">
        <v>0</v>
      </c>
      <c r="AF15" s="126">
        <v>0</v>
      </c>
      <c r="AG15" s="126">
        <v>0</v>
      </c>
      <c r="AH15" s="210">
        <f t="shared" ref="AH15:AH35" si="8">+IF($D15="Porcentaje",IF(AND(AE15&lt;&gt;"",AF15="",AG15=""),AE15,IF(AND(AE15&lt;&gt;"",AF15&lt;&gt;"",AG15=""),AF15,IF(AND(AE15&lt;&gt;"",AF15&lt;&gt;"",AG15&lt;&gt;""),AG15,0))),SUM(AE15:AG15))</f>
        <v>0</v>
      </c>
      <c r="AI15" s="210">
        <f t="shared" ref="AI15:AI35" si="9">+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3</v>
      </c>
    </row>
    <row r="16" spans="1:1023" s="118" customFormat="1" ht="84.75" customHeight="1" thickBot="1" x14ac:dyDescent="0.3">
      <c r="A16" s="564"/>
      <c r="B16" s="548"/>
      <c r="C16" s="128" t="s">
        <v>387</v>
      </c>
      <c r="D16" s="143" t="s">
        <v>84</v>
      </c>
      <c r="E16" s="142">
        <f t="shared" si="0"/>
        <v>3</v>
      </c>
      <c r="F16" s="105" t="s">
        <v>85</v>
      </c>
      <c r="G16" s="480"/>
      <c r="H16" s="124">
        <f t="shared" si="1"/>
        <v>0</v>
      </c>
      <c r="I16" s="124">
        <f t="shared" si="2"/>
        <v>0</v>
      </c>
      <c r="J16" s="124">
        <f t="shared" si="3"/>
        <v>3</v>
      </c>
      <c r="K16" s="124">
        <f t="shared" si="4"/>
        <v>0</v>
      </c>
      <c r="L16" s="548"/>
      <c r="M16" s="375"/>
      <c r="N16" s="570"/>
      <c r="O16" s="548"/>
      <c r="P16" s="96"/>
      <c r="Q16" s="548"/>
      <c r="R16" s="187" t="s">
        <v>387</v>
      </c>
      <c r="S16" s="126">
        <v>0</v>
      </c>
      <c r="T16" s="126">
        <v>0</v>
      </c>
      <c r="U16" s="126">
        <v>0</v>
      </c>
      <c r="V16" s="210">
        <f t="shared" si="5"/>
        <v>0</v>
      </c>
      <c r="W16" s="126">
        <v>0</v>
      </c>
      <c r="X16" s="126">
        <v>0</v>
      </c>
      <c r="Y16" s="126">
        <v>0</v>
      </c>
      <c r="Z16" s="210">
        <f t="shared" si="6"/>
        <v>0</v>
      </c>
      <c r="AA16" s="126">
        <v>1</v>
      </c>
      <c r="AB16" s="126">
        <v>1</v>
      </c>
      <c r="AC16" s="126">
        <v>1</v>
      </c>
      <c r="AD16" s="210">
        <f t="shared" si="7"/>
        <v>3</v>
      </c>
      <c r="AE16" s="126">
        <v>0</v>
      </c>
      <c r="AF16" s="126">
        <v>0</v>
      </c>
      <c r="AG16" s="126">
        <v>0</v>
      </c>
      <c r="AH16" s="210">
        <f t="shared" si="8"/>
        <v>0</v>
      </c>
      <c r="AI16" s="210">
        <f t="shared" si="9"/>
        <v>3</v>
      </c>
    </row>
    <row r="17" spans="1:1024" s="118" customFormat="1" ht="97.5" customHeight="1" thickBot="1" x14ac:dyDescent="0.3">
      <c r="A17" s="564"/>
      <c r="B17" s="131" t="s">
        <v>388</v>
      </c>
      <c r="C17" s="131" t="s">
        <v>389</v>
      </c>
      <c r="D17" s="128" t="s">
        <v>84</v>
      </c>
      <c r="E17" s="124">
        <f t="shared" si="0"/>
        <v>4</v>
      </c>
      <c r="F17" s="105" t="s">
        <v>85</v>
      </c>
      <c r="G17" s="125" t="s">
        <v>390</v>
      </c>
      <c r="H17" s="124">
        <f t="shared" si="1"/>
        <v>1</v>
      </c>
      <c r="I17" s="124">
        <f t="shared" si="2"/>
        <v>2</v>
      </c>
      <c r="J17" s="124">
        <f t="shared" si="3"/>
        <v>0</v>
      </c>
      <c r="K17" s="124">
        <f t="shared" si="4"/>
        <v>1</v>
      </c>
      <c r="L17" s="548"/>
      <c r="M17" s="375"/>
      <c r="N17" s="144" t="s">
        <v>391</v>
      </c>
      <c r="O17" s="125"/>
      <c r="P17" s="96"/>
      <c r="Q17" s="188" t="s">
        <v>388</v>
      </c>
      <c r="R17" s="188" t="s">
        <v>389</v>
      </c>
      <c r="S17" s="126">
        <v>0</v>
      </c>
      <c r="T17" s="126">
        <v>0</v>
      </c>
      <c r="U17" s="126">
        <v>1</v>
      </c>
      <c r="V17" s="210">
        <f t="shared" si="5"/>
        <v>1</v>
      </c>
      <c r="W17" s="126">
        <v>0</v>
      </c>
      <c r="X17" s="126">
        <v>1</v>
      </c>
      <c r="Y17" s="126">
        <v>1</v>
      </c>
      <c r="Z17" s="210">
        <f t="shared" si="6"/>
        <v>2</v>
      </c>
      <c r="AA17" s="126">
        <v>0</v>
      </c>
      <c r="AB17" s="126">
        <v>0</v>
      </c>
      <c r="AC17" s="126">
        <v>0</v>
      </c>
      <c r="AD17" s="210">
        <f t="shared" si="7"/>
        <v>0</v>
      </c>
      <c r="AE17" s="126">
        <v>0</v>
      </c>
      <c r="AF17" s="126">
        <v>0</v>
      </c>
      <c r="AG17" s="126">
        <v>1</v>
      </c>
      <c r="AH17" s="210">
        <f t="shared" si="8"/>
        <v>1</v>
      </c>
      <c r="AI17" s="210">
        <f t="shared" si="9"/>
        <v>4</v>
      </c>
    </row>
    <row r="18" spans="1:1024" s="118" customFormat="1" ht="99.95" customHeight="1" thickBot="1" x14ac:dyDescent="0.3">
      <c r="A18" s="564"/>
      <c r="B18" s="128" t="s">
        <v>392</v>
      </c>
      <c r="C18" s="128" t="s">
        <v>393</v>
      </c>
      <c r="D18" s="111" t="s">
        <v>84</v>
      </c>
      <c r="E18" s="124">
        <f t="shared" si="0"/>
        <v>4</v>
      </c>
      <c r="F18" s="105" t="s">
        <v>85</v>
      </c>
      <c r="G18" s="125" t="s">
        <v>394</v>
      </c>
      <c r="H18" s="124">
        <f t="shared" si="1"/>
        <v>1</v>
      </c>
      <c r="I18" s="124">
        <f t="shared" si="2"/>
        <v>1</v>
      </c>
      <c r="J18" s="124">
        <f t="shared" si="3"/>
        <v>1</v>
      </c>
      <c r="K18" s="124">
        <f t="shared" si="4"/>
        <v>1</v>
      </c>
      <c r="L18" s="548"/>
      <c r="M18" s="376"/>
      <c r="N18" s="144" t="s">
        <v>395</v>
      </c>
      <c r="O18" s="125"/>
      <c r="P18" s="96"/>
      <c r="Q18" s="187" t="s">
        <v>392</v>
      </c>
      <c r="R18" s="187" t="s">
        <v>393</v>
      </c>
      <c r="S18" s="126">
        <v>1</v>
      </c>
      <c r="T18" s="126">
        <v>0</v>
      </c>
      <c r="U18" s="126">
        <v>0</v>
      </c>
      <c r="V18" s="210">
        <f t="shared" si="5"/>
        <v>1</v>
      </c>
      <c r="W18" s="126">
        <v>0</v>
      </c>
      <c r="X18" s="126">
        <v>1</v>
      </c>
      <c r="Y18" s="126">
        <v>0</v>
      </c>
      <c r="Z18" s="210">
        <f t="shared" si="6"/>
        <v>1</v>
      </c>
      <c r="AA18" s="126">
        <v>0</v>
      </c>
      <c r="AB18" s="126">
        <v>0</v>
      </c>
      <c r="AC18" s="126">
        <v>1</v>
      </c>
      <c r="AD18" s="210">
        <f t="shared" si="7"/>
        <v>1</v>
      </c>
      <c r="AE18" s="126">
        <v>1</v>
      </c>
      <c r="AF18" s="126">
        <v>0</v>
      </c>
      <c r="AG18" s="126">
        <v>0</v>
      </c>
      <c r="AH18" s="210">
        <f t="shared" si="8"/>
        <v>1</v>
      </c>
      <c r="AI18" s="210">
        <f t="shared" si="9"/>
        <v>4</v>
      </c>
    </row>
    <row r="19" spans="1:1024" s="118" customFormat="1" ht="120" customHeight="1" thickBot="1" x14ac:dyDescent="0.3">
      <c r="A19" s="564" t="s">
        <v>479</v>
      </c>
      <c r="B19" s="111" t="s">
        <v>396</v>
      </c>
      <c r="C19" s="128" t="s">
        <v>397</v>
      </c>
      <c r="D19" s="128" t="s">
        <v>235</v>
      </c>
      <c r="E19" s="145">
        <f t="shared" si="0"/>
        <v>1</v>
      </c>
      <c r="F19" s="105" t="s">
        <v>85</v>
      </c>
      <c r="G19" s="125" t="s">
        <v>398</v>
      </c>
      <c r="H19" s="145">
        <f t="shared" si="1"/>
        <v>0.5</v>
      </c>
      <c r="I19" s="145">
        <f t="shared" si="2"/>
        <v>1</v>
      </c>
      <c r="J19" s="145">
        <f t="shared" si="3"/>
        <v>1</v>
      </c>
      <c r="K19" s="145">
        <f t="shared" si="4"/>
        <v>1</v>
      </c>
      <c r="L19" s="550" t="s">
        <v>539</v>
      </c>
      <c r="M19" s="185" t="s">
        <v>601</v>
      </c>
      <c r="N19" s="125" t="s">
        <v>399</v>
      </c>
      <c r="O19" s="125"/>
      <c r="P19" s="96"/>
      <c r="Q19" s="184" t="s">
        <v>396</v>
      </c>
      <c r="R19" s="187" t="s">
        <v>397</v>
      </c>
      <c r="S19" s="122">
        <v>0.17</v>
      </c>
      <c r="T19" s="122">
        <v>0.34</v>
      </c>
      <c r="U19" s="122">
        <v>0.5</v>
      </c>
      <c r="V19" s="211">
        <f t="shared" si="5"/>
        <v>0.5</v>
      </c>
      <c r="W19" s="122">
        <v>0.67</v>
      </c>
      <c r="X19" s="122">
        <v>0.84</v>
      </c>
      <c r="Y19" s="122">
        <v>1</v>
      </c>
      <c r="Z19" s="211">
        <f t="shared" si="6"/>
        <v>1</v>
      </c>
      <c r="AA19" s="122">
        <v>1</v>
      </c>
      <c r="AB19" s="122">
        <v>1</v>
      </c>
      <c r="AC19" s="122">
        <v>1</v>
      </c>
      <c r="AD19" s="211">
        <f t="shared" si="7"/>
        <v>1</v>
      </c>
      <c r="AE19" s="122">
        <v>1</v>
      </c>
      <c r="AF19" s="122">
        <v>1</v>
      </c>
      <c r="AG19" s="122">
        <v>1</v>
      </c>
      <c r="AH19" s="211">
        <f t="shared" si="8"/>
        <v>1</v>
      </c>
      <c r="AI19" s="211">
        <f t="shared" si="9"/>
        <v>1</v>
      </c>
    </row>
    <row r="20" spans="1:1024" s="118" customFormat="1" ht="154.5" customHeight="1" thickBot="1" x14ac:dyDescent="0.3">
      <c r="A20" s="564"/>
      <c r="B20" s="111" t="s">
        <v>400</v>
      </c>
      <c r="C20" s="128" t="s">
        <v>401</v>
      </c>
      <c r="D20" s="111" t="s">
        <v>84</v>
      </c>
      <c r="E20" s="146">
        <f t="shared" si="0"/>
        <v>12</v>
      </c>
      <c r="F20" s="105" t="s">
        <v>85</v>
      </c>
      <c r="G20" s="125" t="s">
        <v>402</v>
      </c>
      <c r="H20" s="124">
        <f t="shared" si="1"/>
        <v>3</v>
      </c>
      <c r="I20" s="124">
        <f t="shared" si="2"/>
        <v>3</v>
      </c>
      <c r="J20" s="124">
        <f t="shared" si="3"/>
        <v>3</v>
      </c>
      <c r="K20" s="124">
        <f t="shared" si="4"/>
        <v>3</v>
      </c>
      <c r="L20" s="548"/>
      <c r="M20" s="200" t="s">
        <v>549</v>
      </c>
      <c r="N20" s="144" t="s">
        <v>480</v>
      </c>
      <c r="O20" s="125"/>
      <c r="P20" s="96"/>
      <c r="Q20" s="184" t="s">
        <v>400</v>
      </c>
      <c r="R20" s="187" t="s">
        <v>401</v>
      </c>
      <c r="S20" s="126">
        <v>1</v>
      </c>
      <c r="T20" s="126">
        <v>1</v>
      </c>
      <c r="U20" s="126">
        <v>1</v>
      </c>
      <c r="V20" s="210">
        <f t="shared" si="5"/>
        <v>3</v>
      </c>
      <c r="W20" s="126">
        <v>1</v>
      </c>
      <c r="X20" s="126">
        <v>1</v>
      </c>
      <c r="Y20" s="126">
        <v>1</v>
      </c>
      <c r="Z20" s="210">
        <f t="shared" si="6"/>
        <v>3</v>
      </c>
      <c r="AA20" s="126">
        <v>1</v>
      </c>
      <c r="AB20" s="126">
        <v>1</v>
      </c>
      <c r="AC20" s="126">
        <v>1</v>
      </c>
      <c r="AD20" s="210">
        <f t="shared" si="7"/>
        <v>3</v>
      </c>
      <c r="AE20" s="126">
        <v>1</v>
      </c>
      <c r="AF20" s="126">
        <v>1</v>
      </c>
      <c r="AG20" s="126">
        <v>1</v>
      </c>
      <c r="AH20" s="210">
        <f t="shared" si="8"/>
        <v>3</v>
      </c>
      <c r="AI20" s="210">
        <f t="shared" si="9"/>
        <v>12</v>
      </c>
    </row>
    <row r="21" spans="1:1024" s="118" customFormat="1" ht="118.5" customHeight="1" thickBot="1" x14ac:dyDescent="0.3">
      <c r="A21" s="564"/>
      <c r="B21" s="111" t="s">
        <v>403</v>
      </c>
      <c r="C21" s="128" t="s">
        <v>404</v>
      </c>
      <c r="D21" s="111" t="s">
        <v>84</v>
      </c>
      <c r="E21" s="146">
        <f t="shared" si="0"/>
        <v>13</v>
      </c>
      <c r="F21" s="105" t="s">
        <v>85</v>
      </c>
      <c r="G21" s="125" t="s">
        <v>405</v>
      </c>
      <c r="H21" s="124">
        <f t="shared" si="1"/>
        <v>3</v>
      </c>
      <c r="I21" s="124">
        <f t="shared" si="2"/>
        <v>3</v>
      </c>
      <c r="J21" s="124">
        <f t="shared" si="3"/>
        <v>3</v>
      </c>
      <c r="K21" s="124">
        <f t="shared" si="4"/>
        <v>4</v>
      </c>
      <c r="L21" s="548"/>
      <c r="M21" s="185" t="s">
        <v>602</v>
      </c>
      <c r="N21" s="144" t="s">
        <v>406</v>
      </c>
      <c r="O21" s="125"/>
      <c r="P21" s="96"/>
      <c r="Q21" s="184" t="s">
        <v>403</v>
      </c>
      <c r="R21" s="187" t="s">
        <v>404</v>
      </c>
      <c r="S21" s="126">
        <v>1</v>
      </c>
      <c r="T21" s="126">
        <v>1</v>
      </c>
      <c r="U21" s="126">
        <v>1</v>
      </c>
      <c r="V21" s="210">
        <f t="shared" si="5"/>
        <v>3</v>
      </c>
      <c r="W21" s="126">
        <v>1</v>
      </c>
      <c r="X21" s="126">
        <v>1</v>
      </c>
      <c r="Y21" s="126">
        <v>1</v>
      </c>
      <c r="Z21" s="210">
        <f t="shared" si="6"/>
        <v>3</v>
      </c>
      <c r="AA21" s="126">
        <v>1</v>
      </c>
      <c r="AB21" s="126">
        <v>1</v>
      </c>
      <c r="AC21" s="126">
        <v>1</v>
      </c>
      <c r="AD21" s="210">
        <f t="shared" si="7"/>
        <v>3</v>
      </c>
      <c r="AE21" s="126">
        <v>1</v>
      </c>
      <c r="AF21" s="126">
        <v>1</v>
      </c>
      <c r="AG21" s="126">
        <v>2</v>
      </c>
      <c r="AH21" s="210">
        <f t="shared" si="8"/>
        <v>4</v>
      </c>
      <c r="AI21" s="210">
        <f t="shared" si="9"/>
        <v>13</v>
      </c>
    </row>
    <row r="22" spans="1:1024" s="118" customFormat="1" ht="132" customHeight="1" thickBot="1" x14ac:dyDescent="0.3">
      <c r="A22" s="564"/>
      <c r="B22" s="111" t="s">
        <v>407</v>
      </c>
      <c r="C22" s="128" t="s">
        <v>408</v>
      </c>
      <c r="D22" s="128" t="s">
        <v>84</v>
      </c>
      <c r="E22" s="124">
        <f t="shared" si="0"/>
        <v>12</v>
      </c>
      <c r="F22" s="105" t="s">
        <v>85</v>
      </c>
      <c r="G22" s="137" t="s">
        <v>481</v>
      </c>
      <c r="H22" s="124">
        <f t="shared" si="1"/>
        <v>3</v>
      </c>
      <c r="I22" s="124">
        <f t="shared" si="2"/>
        <v>3</v>
      </c>
      <c r="J22" s="124">
        <f t="shared" si="3"/>
        <v>3</v>
      </c>
      <c r="K22" s="124">
        <f t="shared" si="4"/>
        <v>3</v>
      </c>
      <c r="L22" s="548"/>
      <c r="M22" s="565" t="s">
        <v>549</v>
      </c>
      <c r="N22" s="144" t="s">
        <v>409</v>
      </c>
      <c r="O22" s="125"/>
      <c r="P22" s="96"/>
      <c r="Q22" s="184" t="s">
        <v>407</v>
      </c>
      <c r="R22" s="187" t="s">
        <v>408</v>
      </c>
      <c r="S22" s="126">
        <v>1</v>
      </c>
      <c r="T22" s="126">
        <v>1</v>
      </c>
      <c r="U22" s="126">
        <v>1</v>
      </c>
      <c r="V22" s="210">
        <f t="shared" si="5"/>
        <v>3</v>
      </c>
      <c r="W22" s="126">
        <v>1</v>
      </c>
      <c r="X22" s="126">
        <v>1</v>
      </c>
      <c r="Y22" s="126">
        <v>1</v>
      </c>
      <c r="Z22" s="210">
        <f t="shared" si="6"/>
        <v>3</v>
      </c>
      <c r="AA22" s="126">
        <v>1</v>
      </c>
      <c r="AB22" s="126">
        <v>1</v>
      </c>
      <c r="AC22" s="126">
        <v>1</v>
      </c>
      <c r="AD22" s="210">
        <f t="shared" si="7"/>
        <v>3</v>
      </c>
      <c r="AE22" s="126">
        <v>1</v>
      </c>
      <c r="AF22" s="126">
        <v>1</v>
      </c>
      <c r="AG22" s="126">
        <v>1</v>
      </c>
      <c r="AH22" s="210">
        <f t="shared" si="8"/>
        <v>3</v>
      </c>
      <c r="AI22" s="210">
        <f t="shared" si="9"/>
        <v>12</v>
      </c>
    </row>
    <row r="23" spans="1:1024" s="118" customFormat="1" ht="121.5" customHeight="1" thickBot="1" x14ac:dyDescent="0.3">
      <c r="A23" s="564"/>
      <c r="B23" s="111" t="s">
        <v>410</v>
      </c>
      <c r="C23" s="128" t="s">
        <v>411</v>
      </c>
      <c r="D23" s="128" t="s">
        <v>84</v>
      </c>
      <c r="E23" s="124">
        <f t="shared" si="0"/>
        <v>12</v>
      </c>
      <c r="F23" s="105" t="s">
        <v>85</v>
      </c>
      <c r="G23" s="125" t="s">
        <v>412</v>
      </c>
      <c r="H23" s="124">
        <f t="shared" si="1"/>
        <v>3</v>
      </c>
      <c r="I23" s="124">
        <f t="shared" si="2"/>
        <v>3</v>
      </c>
      <c r="J23" s="124">
        <f t="shared" si="3"/>
        <v>3</v>
      </c>
      <c r="K23" s="124">
        <f t="shared" si="4"/>
        <v>3</v>
      </c>
      <c r="L23" s="548"/>
      <c r="M23" s="365"/>
      <c r="N23" s="144" t="s">
        <v>413</v>
      </c>
      <c r="O23" s="125"/>
      <c r="P23" s="96"/>
      <c r="Q23" s="184" t="s">
        <v>410</v>
      </c>
      <c r="R23" s="187" t="s">
        <v>411</v>
      </c>
      <c r="S23" s="126">
        <v>1</v>
      </c>
      <c r="T23" s="126">
        <v>1</v>
      </c>
      <c r="U23" s="126">
        <v>1</v>
      </c>
      <c r="V23" s="210">
        <f t="shared" si="5"/>
        <v>3</v>
      </c>
      <c r="W23" s="126">
        <v>1</v>
      </c>
      <c r="X23" s="126">
        <v>1</v>
      </c>
      <c r="Y23" s="126">
        <v>1</v>
      </c>
      <c r="Z23" s="210">
        <f t="shared" si="6"/>
        <v>3</v>
      </c>
      <c r="AA23" s="126">
        <v>1</v>
      </c>
      <c r="AB23" s="126">
        <v>1</v>
      </c>
      <c r="AC23" s="126">
        <v>1</v>
      </c>
      <c r="AD23" s="210">
        <f t="shared" si="7"/>
        <v>3</v>
      </c>
      <c r="AE23" s="126">
        <v>1</v>
      </c>
      <c r="AF23" s="126">
        <v>1</v>
      </c>
      <c r="AG23" s="126">
        <v>1</v>
      </c>
      <c r="AH23" s="210">
        <f t="shared" si="8"/>
        <v>3</v>
      </c>
      <c r="AI23" s="210">
        <f t="shared" si="9"/>
        <v>12</v>
      </c>
    </row>
    <row r="24" spans="1:1024" s="118" customFormat="1" ht="123" customHeight="1" thickBot="1" x14ac:dyDescent="0.3">
      <c r="A24" s="564" t="s">
        <v>610</v>
      </c>
      <c r="B24" s="111" t="s">
        <v>414</v>
      </c>
      <c r="C24" s="128" t="s">
        <v>415</v>
      </c>
      <c r="D24" s="128" t="s">
        <v>84</v>
      </c>
      <c r="E24" s="124">
        <f t="shared" si="0"/>
        <v>4</v>
      </c>
      <c r="F24" s="105" t="s">
        <v>85</v>
      </c>
      <c r="G24" s="125" t="s">
        <v>416</v>
      </c>
      <c r="H24" s="124">
        <f t="shared" si="1"/>
        <v>1</v>
      </c>
      <c r="I24" s="124">
        <f t="shared" si="2"/>
        <v>1</v>
      </c>
      <c r="J24" s="124">
        <f t="shared" si="3"/>
        <v>1</v>
      </c>
      <c r="K24" s="124">
        <f t="shared" si="4"/>
        <v>1</v>
      </c>
      <c r="L24" s="566" t="s">
        <v>603</v>
      </c>
      <c r="M24" s="365"/>
      <c r="N24" s="125" t="s">
        <v>417</v>
      </c>
      <c r="O24" s="125"/>
      <c r="P24" s="96"/>
      <c r="Q24" s="184" t="s">
        <v>414</v>
      </c>
      <c r="R24" s="187" t="s">
        <v>415</v>
      </c>
      <c r="S24" s="126">
        <v>0</v>
      </c>
      <c r="T24" s="126">
        <v>0</v>
      </c>
      <c r="U24" s="126">
        <v>1</v>
      </c>
      <c r="V24" s="210">
        <f t="shared" si="5"/>
        <v>1</v>
      </c>
      <c r="W24" s="126">
        <v>0</v>
      </c>
      <c r="X24" s="126">
        <v>0</v>
      </c>
      <c r="Y24" s="126">
        <v>1</v>
      </c>
      <c r="Z24" s="210">
        <f t="shared" si="6"/>
        <v>1</v>
      </c>
      <c r="AA24" s="126">
        <v>0</v>
      </c>
      <c r="AB24" s="126">
        <v>0</v>
      </c>
      <c r="AC24" s="126">
        <v>1</v>
      </c>
      <c r="AD24" s="210">
        <f t="shared" si="7"/>
        <v>1</v>
      </c>
      <c r="AE24" s="126">
        <v>0</v>
      </c>
      <c r="AF24" s="126">
        <v>0</v>
      </c>
      <c r="AG24" s="126">
        <v>1</v>
      </c>
      <c r="AH24" s="210">
        <f t="shared" si="8"/>
        <v>1</v>
      </c>
      <c r="AI24" s="210">
        <f t="shared" si="9"/>
        <v>4</v>
      </c>
    </row>
    <row r="25" spans="1:1024" ht="99.95" customHeight="1" thickBot="1" x14ac:dyDescent="0.3">
      <c r="A25" s="564"/>
      <c r="B25" s="128" t="s">
        <v>418</v>
      </c>
      <c r="C25" s="128" t="s">
        <v>419</v>
      </c>
      <c r="D25" s="128" t="s">
        <v>235</v>
      </c>
      <c r="E25" s="145">
        <f t="shared" si="0"/>
        <v>1</v>
      </c>
      <c r="F25" s="105" t="s">
        <v>101</v>
      </c>
      <c r="G25" s="125" t="s">
        <v>420</v>
      </c>
      <c r="H25" s="121">
        <f t="shared" si="1"/>
        <v>1</v>
      </c>
      <c r="I25" s="121">
        <f t="shared" si="2"/>
        <v>1</v>
      </c>
      <c r="J25" s="121">
        <f t="shared" si="3"/>
        <v>1</v>
      </c>
      <c r="K25" s="121">
        <f t="shared" si="4"/>
        <v>1</v>
      </c>
      <c r="L25" s="567"/>
      <c r="M25" s="365"/>
      <c r="N25" s="125" t="s">
        <v>421</v>
      </c>
      <c r="O25" s="125"/>
      <c r="P25" s="96"/>
      <c r="Q25" s="187" t="s">
        <v>418</v>
      </c>
      <c r="R25" s="187" t="s">
        <v>419</v>
      </c>
      <c r="S25" s="122">
        <v>1</v>
      </c>
      <c r="T25" s="122">
        <v>1</v>
      </c>
      <c r="U25" s="122">
        <v>1</v>
      </c>
      <c r="V25" s="211">
        <f t="shared" si="5"/>
        <v>1</v>
      </c>
      <c r="W25" s="122">
        <v>1</v>
      </c>
      <c r="X25" s="122">
        <v>1</v>
      </c>
      <c r="Y25" s="122">
        <v>1</v>
      </c>
      <c r="Z25" s="211">
        <f t="shared" si="6"/>
        <v>1</v>
      </c>
      <c r="AA25" s="122">
        <v>1</v>
      </c>
      <c r="AB25" s="122">
        <v>1</v>
      </c>
      <c r="AC25" s="122">
        <v>1</v>
      </c>
      <c r="AD25" s="211">
        <f t="shared" si="7"/>
        <v>1</v>
      </c>
      <c r="AE25" s="122">
        <v>1</v>
      </c>
      <c r="AF25" s="122">
        <v>1</v>
      </c>
      <c r="AG25" s="122">
        <v>1</v>
      </c>
      <c r="AH25" s="211">
        <f t="shared" si="8"/>
        <v>1</v>
      </c>
      <c r="AI25" s="211">
        <f t="shared" si="9"/>
        <v>1</v>
      </c>
      <c r="AMJ25" s="114"/>
    </row>
    <row r="26" spans="1:1024" ht="93" customHeight="1" thickBot="1" x14ac:dyDescent="0.3">
      <c r="A26" s="564"/>
      <c r="B26" s="111" t="s">
        <v>422</v>
      </c>
      <c r="C26" s="128" t="s">
        <v>423</v>
      </c>
      <c r="D26" s="111" t="s">
        <v>84</v>
      </c>
      <c r="E26" s="146">
        <f t="shared" si="0"/>
        <v>12</v>
      </c>
      <c r="F26" s="105" t="s">
        <v>85</v>
      </c>
      <c r="G26" s="125" t="s">
        <v>424</v>
      </c>
      <c r="H26" s="124">
        <f t="shared" si="1"/>
        <v>3</v>
      </c>
      <c r="I26" s="124">
        <f t="shared" si="2"/>
        <v>3</v>
      </c>
      <c r="J26" s="124">
        <f t="shared" si="3"/>
        <v>3</v>
      </c>
      <c r="K26" s="124">
        <f t="shared" si="4"/>
        <v>3</v>
      </c>
      <c r="L26" s="567"/>
      <c r="M26" s="366"/>
      <c r="N26" s="144" t="s">
        <v>395</v>
      </c>
      <c r="O26" s="125"/>
      <c r="P26" s="96"/>
      <c r="Q26" s="184" t="s">
        <v>422</v>
      </c>
      <c r="R26" s="187" t="s">
        <v>423</v>
      </c>
      <c r="S26" s="126">
        <v>1</v>
      </c>
      <c r="T26" s="126">
        <v>1</v>
      </c>
      <c r="U26" s="126">
        <v>1</v>
      </c>
      <c r="V26" s="210">
        <f t="shared" si="5"/>
        <v>3</v>
      </c>
      <c r="W26" s="126">
        <v>1</v>
      </c>
      <c r="X26" s="126">
        <v>1</v>
      </c>
      <c r="Y26" s="126">
        <v>1</v>
      </c>
      <c r="Z26" s="210">
        <f t="shared" si="6"/>
        <v>3</v>
      </c>
      <c r="AA26" s="126">
        <v>1</v>
      </c>
      <c r="AB26" s="126">
        <v>1</v>
      </c>
      <c r="AC26" s="126">
        <v>1</v>
      </c>
      <c r="AD26" s="210">
        <f t="shared" si="7"/>
        <v>3</v>
      </c>
      <c r="AE26" s="126">
        <v>1</v>
      </c>
      <c r="AF26" s="126">
        <v>1</v>
      </c>
      <c r="AG26" s="126">
        <v>1</v>
      </c>
      <c r="AH26" s="210">
        <f t="shared" si="8"/>
        <v>3</v>
      </c>
      <c r="AI26" s="210">
        <f t="shared" si="9"/>
        <v>12</v>
      </c>
      <c r="AJ26" s="147"/>
      <c r="AK26" s="148"/>
      <c r="AL26" s="148"/>
      <c r="AM26" s="148"/>
      <c r="AN26" s="149"/>
      <c r="AMJ26" s="114"/>
    </row>
    <row r="27" spans="1:1024" ht="166.5" customHeight="1" thickBot="1" x14ac:dyDescent="0.3">
      <c r="A27" s="288" t="s">
        <v>611</v>
      </c>
      <c r="B27" s="111" t="s">
        <v>425</v>
      </c>
      <c r="C27" s="111" t="s">
        <v>426</v>
      </c>
      <c r="D27" s="128" t="s">
        <v>84</v>
      </c>
      <c r="E27" s="124">
        <f t="shared" si="0"/>
        <v>1</v>
      </c>
      <c r="F27" s="105" t="s">
        <v>85</v>
      </c>
      <c r="G27" s="125" t="s">
        <v>427</v>
      </c>
      <c r="H27" s="124">
        <f t="shared" si="1"/>
        <v>0</v>
      </c>
      <c r="I27" s="124">
        <f t="shared" si="2"/>
        <v>0</v>
      </c>
      <c r="J27" s="124">
        <f t="shared" si="3"/>
        <v>0</v>
      </c>
      <c r="K27" s="124">
        <f t="shared" si="4"/>
        <v>1</v>
      </c>
      <c r="L27" s="200" t="s">
        <v>604</v>
      </c>
      <c r="M27" s="185" t="s">
        <v>605</v>
      </c>
      <c r="N27" s="144" t="s">
        <v>428</v>
      </c>
      <c r="O27" s="125"/>
      <c r="P27" s="96"/>
      <c r="Q27" s="184" t="s">
        <v>425</v>
      </c>
      <c r="R27" s="184" t="s">
        <v>426</v>
      </c>
      <c r="S27" s="126">
        <v>0</v>
      </c>
      <c r="T27" s="126">
        <v>0</v>
      </c>
      <c r="U27" s="126">
        <v>0</v>
      </c>
      <c r="V27" s="210">
        <f t="shared" si="5"/>
        <v>0</v>
      </c>
      <c r="W27" s="126">
        <v>0</v>
      </c>
      <c r="X27" s="126">
        <v>0</v>
      </c>
      <c r="Y27" s="126">
        <v>0</v>
      </c>
      <c r="Z27" s="210">
        <f t="shared" si="6"/>
        <v>0</v>
      </c>
      <c r="AA27" s="126">
        <v>0</v>
      </c>
      <c r="AB27" s="126">
        <v>0</v>
      </c>
      <c r="AC27" s="126">
        <v>0</v>
      </c>
      <c r="AD27" s="210">
        <f t="shared" si="7"/>
        <v>0</v>
      </c>
      <c r="AE27" s="126">
        <v>0</v>
      </c>
      <c r="AF27" s="126">
        <v>0</v>
      </c>
      <c r="AG27" s="126">
        <v>1</v>
      </c>
      <c r="AH27" s="210">
        <f t="shared" si="8"/>
        <v>1</v>
      </c>
      <c r="AI27" s="210">
        <f t="shared" si="9"/>
        <v>1</v>
      </c>
      <c r="AJ27" s="147"/>
      <c r="AK27" s="148"/>
      <c r="AL27" s="148"/>
      <c r="AM27" s="148"/>
      <c r="AN27" s="149"/>
      <c r="AMJ27" s="114"/>
    </row>
    <row r="28" spans="1:1024" ht="182.25" customHeight="1" thickBot="1" x14ac:dyDescent="0.3">
      <c r="A28" s="478" t="s">
        <v>612</v>
      </c>
      <c r="B28" s="128" t="s">
        <v>429</v>
      </c>
      <c r="C28" s="128" t="s">
        <v>430</v>
      </c>
      <c r="D28" s="111" t="s">
        <v>235</v>
      </c>
      <c r="E28" s="121">
        <f t="shared" si="0"/>
        <v>1</v>
      </c>
      <c r="F28" s="105" t="s">
        <v>85</v>
      </c>
      <c r="G28" s="125" t="s">
        <v>431</v>
      </c>
      <c r="H28" s="121">
        <f t="shared" si="1"/>
        <v>1</v>
      </c>
      <c r="I28" s="121">
        <f t="shared" si="2"/>
        <v>1</v>
      </c>
      <c r="J28" s="121">
        <f t="shared" si="3"/>
        <v>1</v>
      </c>
      <c r="K28" s="121">
        <f t="shared" si="4"/>
        <v>1</v>
      </c>
      <c r="L28" s="550" t="s">
        <v>606</v>
      </c>
      <c r="M28" s="364" t="s">
        <v>549</v>
      </c>
      <c r="N28" s="144" t="s">
        <v>432</v>
      </c>
      <c r="O28" s="125"/>
      <c r="P28" s="96"/>
      <c r="Q28" s="187" t="s">
        <v>429</v>
      </c>
      <c r="R28" s="187" t="s">
        <v>430</v>
      </c>
      <c r="S28" s="122">
        <v>0</v>
      </c>
      <c r="T28" s="122">
        <v>0.5</v>
      </c>
      <c r="U28" s="122">
        <v>1</v>
      </c>
      <c r="V28" s="211">
        <f t="shared" si="5"/>
        <v>1</v>
      </c>
      <c r="W28" s="122">
        <v>1</v>
      </c>
      <c r="X28" s="122">
        <v>1</v>
      </c>
      <c r="Y28" s="122">
        <v>1</v>
      </c>
      <c r="Z28" s="211">
        <f t="shared" si="6"/>
        <v>1</v>
      </c>
      <c r="AA28" s="122">
        <v>1</v>
      </c>
      <c r="AB28" s="122">
        <v>1</v>
      </c>
      <c r="AC28" s="122">
        <v>1</v>
      </c>
      <c r="AD28" s="211">
        <f t="shared" si="7"/>
        <v>1</v>
      </c>
      <c r="AE28" s="122">
        <v>1</v>
      </c>
      <c r="AF28" s="122">
        <v>1</v>
      </c>
      <c r="AG28" s="122">
        <v>1</v>
      </c>
      <c r="AH28" s="211">
        <f t="shared" si="8"/>
        <v>1</v>
      </c>
      <c r="AI28" s="211">
        <f t="shared" si="9"/>
        <v>1</v>
      </c>
      <c r="AJ28" s="147"/>
      <c r="AK28" s="148"/>
      <c r="AL28" s="148"/>
      <c r="AM28" s="148"/>
      <c r="AN28" s="149"/>
      <c r="AMJ28" s="114"/>
    </row>
    <row r="29" spans="1:1024" ht="159" customHeight="1" thickBot="1" x14ac:dyDescent="0.3">
      <c r="A29" s="478"/>
      <c r="B29" s="111" t="s">
        <v>433</v>
      </c>
      <c r="C29" s="111" t="s">
        <v>434</v>
      </c>
      <c r="D29" s="128" t="s">
        <v>84</v>
      </c>
      <c r="E29" s="124">
        <f t="shared" si="0"/>
        <v>1</v>
      </c>
      <c r="F29" s="105" t="s">
        <v>85</v>
      </c>
      <c r="G29" s="125" t="s">
        <v>435</v>
      </c>
      <c r="H29" s="124">
        <f t="shared" si="1"/>
        <v>0</v>
      </c>
      <c r="I29" s="124">
        <f t="shared" si="2"/>
        <v>0</v>
      </c>
      <c r="J29" s="124">
        <f t="shared" si="3"/>
        <v>0</v>
      </c>
      <c r="K29" s="124">
        <f t="shared" si="4"/>
        <v>1</v>
      </c>
      <c r="L29" s="548"/>
      <c r="M29" s="376"/>
      <c r="N29" s="150" t="s">
        <v>436</v>
      </c>
      <c r="O29" s="125"/>
      <c r="P29" s="96"/>
      <c r="Q29" s="184" t="s">
        <v>433</v>
      </c>
      <c r="R29" s="184" t="s">
        <v>434</v>
      </c>
      <c r="S29" s="126">
        <v>0</v>
      </c>
      <c r="T29" s="126">
        <v>0</v>
      </c>
      <c r="U29" s="126">
        <v>0</v>
      </c>
      <c r="V29" s="210">
        <f t="shared" si="5"/>
        <v>0</v>
      </c>
      <c r="W29" s="126">
        <v>0</v>
      </c>
      <c r="X29" s="126">
        <v>0</v>
      </c>
      <c r="Y29" s="126">
        <v>0</v>
      </c>
      <c r="Z29" s="210">
        <f t="shared" si="6"/>
        <v>0</v>
      </c>
      <c r="AA29" s="126">
        <v>0</v>
      </c>
      <c r="AB29" s="126">
        <v>0</v>
      </c>
      <c r="AC29" s="126">
        <v>0</v>
      </c>
      <c r="AD29" s="210">
        <f t="shared" si="7"/>
        <v>0</v>
      </c>
      <c r="AE29" s="126">
        <v>0</v>
      </c>
      <c r="AF29" s="126">
        <v>1</v>
      </c>
      <c r="AG29" s="126">
        <v>0</v>
      </c>
      <c r="AH29" s="210">
        <f t="shared" si="8"/>
        <v>1</v>
      </c>
      <c r="AI29" s="210">
        <f t="shared" si="9"/>
        <v>1</v>
      </c>
      <c r="AJ29" s="147"/>
      <c r="AK29" s="148"/>
      <c r="AL29" s="148"/>
      <c r="AM29" s="148"/>
      <c r="AN29" s="149"/>
      <c r="AMJ29" s="114"/>
    </row>
    <row r="30" spans="1:1024" ht="143.25" customHeight="1" thickBot="1" x14ac:dyDescent="0.3">
      <c r="A30" s="478"/>
      <c r="B30" s="111" t="s">
        <v>437</v>
      </c>
      <c r="C30" s="128" t="s">
        <v>438</v>
      </c>
      <c r="D30" s="128" t="s">
        <v>84</v>
      </c>
      <c r="E30" s="124">
        <f t="shared" si="0"/>
        <v>12</v>
      </c>
      <c r="F30" s="105" t="s">
        <v>85</v>
      </c>
      <c r="G30" s="125" t="s">
        <v>439</v>
      </c>
      <c r="H30" s="124">
        <f t="shared" si="1"/>
        <v>3</v>
      </c>
      <c r="I30" s="124">
        <f t="shared" si="2"/>
        <v>3</v>
      </c>
      <c r="J30" s="124">
        <f t="shared" si="3"/>
        <v>3</v>
      </c>
      <c r="K30" s="124">
        <f t="shared" si="4"/>
        <v>3</v>
      </c>
      <c r="L30" s="548"/>
      <c r="M30" s="185" t="s">
        <v>607</v>
      </c>
      <c r="N30" s="144" t="s">
        <v>440</v>
      </c>
      <c r="O30" s="125"/>
      <c r="P30" s="96"/>
      <c r="Q30" s="184" t="s">
        <v>437</v>
      </c>
      <c r="R30" s="187" t="s">
        <v>438</v>
      </c>
      <c r="S30" s="126">
        <v>1</v>
      </c>
      <c r="T30" s="126">
        <v>1</v>
      </c>
      <c r="U30" s="126">
        <v>1</v>
      </c>
      <c r="V30" s="210">
        <f t="shared" si="5"/>
        <v>3</v>
      </c>
      <c r="W30" s="126">
        <v>1</v>
      </c>
      <c r="X30" s="126">
        <v>1</v>
      </c>
      <c r="Y30" s="126">
        <v>1</v>
      </c>
      <c r="Z30" s="210">
        <f t="shared" si="6"/>
        <v>3</v>
      </c>
      <c r="AA30" s="126">
        <v>1</v>
      </c>
      <c r="AB30" s="126">
        <v>1</v>
      </c>
      <c r="AC30" s="126">
        <v>1</v>
      </c>
      <c r="AD30" s="210">
        <f t="shared" si="7"/>
        <v>3</v>
      </c>
      <c r="AE30" s="126">
        <v>1</v>
      </c>
      <c r="AF30" s="126">
        <v>1</v>
      </c>
      <c r="AG30" s="126">
        <v>1</v>
      </c>
      <c r="AH30" s="210">
        <f t="shared" si="8"/>
        <v>3</v>
      </c>
      <c r="AI30" s="210">
        <f t="shared" si="9"/>
        <v>12</v>
      </c>
      <c r="AJ30" s="147"/>
      <c r="AK30" s="148"/>
      <c r="AL30" s="148"/>
      <c r="AM30" s="148"/>
      <c r="AN30" s="149"/>
      <c r="AMJ30" s="114"/>
    </row>
    <row r="31" spans="1:1024" ht="165" customHeight="1" thickBot="1" x14ac:dyDescent="0.3">
      <c r="A31" s="478"/>
      <c r="B31" s="111" t="s">
        <v>441</v>
      </c>
      <c r="C31" s="128" t="s">
        <v>442</v>
      </c>
      <c r="D31" s="128" t="s">
        <v>235</v>
      </c>
      <c r="E31" s="145">
        <f t="shared" si="0"/>
        <v>1</v>
      </c>
      <c r="F31" s="105" t="s">
        <v>85</v>
      </c>
      <c r="G31" s="125" t="s">
        <v>443</v>
      </c>
      <c r="H31" s="145">
        <f t="shared" si="1"/>
        <v>1</v>
      </c>
      <c r="I31" s="145">
        <f t="shared" si="2"/>
        <v>1</v>
      </c>
      <c r="J31" s="145">
        <f t="shared" si="3"/>
        <v>1</v>
      </c>
      <c r="K31" s="145">
        <f t="shared" si="4"/>
        <v>1</v>
      </c>
      <c r="L31" s="548"/>
      <c r="M31" s="364" t="s">
        <v>608</v>
      </c>
      <c r="N31" s="125" t="s">
        <v>444</v>
      </c>
      <c r="O31" s="125"/>
      <c r="P31" s="96"/>
      <c r="Q31" s="184" t="s">
        <v>441</v>
      </c>
      <c r="R31" s="187" t="s">
        <v>442</v>
      </c>
      <c r="S31" s="122">
        <v>0.5</v>
      </c>
      <c r="T31" s="122">
        <v>0.75</v>
      </c>
      <c r="U31" s="122">
        <v>1</v>
      </c>
      <c r="V31" s="211">
        <f t="shared" si="5"/>
        <v>1</v>
      </c>
      <c r="W31" s="122">
        <v>1</v>
      </c>
      <c r="X31" s="122">
        <v>1</v>
      </c>
      <c r="Y31" s="122">
        <v>1</v>
      </c>
      <c r="Z31" s="211">
        <f t="shared" si="6"/>
        <v>1</v>
      </c>
      <c r="AA31" s="122">
        <v>1</v>
      </c>
      <c r="AB31" s="122">
        <v>1</v>
      </c>
      <c r="AC31" s="122">
        <v>1</v>
      </c>
      <c r="AD31" s="211">
        <f t="shared" si="7"/>
        <v>1</v>
      </c>
      <c r="AE31" s="122">
        <v>1</v>
      </c>
      <c r="AF31" s="122">
        <v>1</v>
      </c>
      <c r="AG31" s="122">
        <v>1</v>
      </c>
      <c r="AH31" s="211">
        <f t="shared" si="8"/>
        <v>1</v>
      </c>
      <c r="AI31" s="211">
        <f t="shared" si="9"/>
        <v>1</v>
      </c>
      <c r="AJ31" s="147"/>
      <c r="AK31" s="148"/>
      <c r="AL31" s="148"/>
      <c r="AM31" s="148"/>
      <c r="AN31" s="149"/>
      <c r="AMJ31" s="114"/>
    </row>
    <row r="32" spans="1:1024" ht="269.25" customHeight="1" thickBot="1" x14ac:dyDescent="0.3">
      <c r="A32" s="478"/>
      <c r="B32" s="111" t="s">
        <v>445</v>
      </c>
      <c r="C32" s="111" t="s">
        <v>446</v>
      </c>
      <c r="D32" s="111" t="s">
        <v>84</v>
      </c>
      <c r="E32" s="124">
        <f t="shared" si="0"/>
        <v>9</v>
      </c>
      <c r="F32" s="105" t="s">
        <v>85</v>
      </c>
      <c r="G32" s="125" t="s">
        <v>447</v>
      </c>
      <c r="H32" s="124">
        <f t="shared" si="1"/>
        <v>2</v>
      </c>
      <c r="I32" s="124">
        <f t="shared" si="2"/>
        <v>3</v>
      </c>
      <c r="J32" s="124">
        <f t="shared" si="3"/>
        <v>2</v>
      </c>
      <c r="K32" s="124">
        <f t="shared" si="4"/>
        <v>2</v>
      </c>
      <c r="L32" s="548"/>
      <c r="M32" s="365"/>
      <c r="N32" s="125" t="s">
        <v>448</v>
      </c>
      <c r="O32" s="125"/>
      <c r="P32" s="96"/>
      <c r="Q32" s="184" t="s">
        <v>445</v>
      </c>
      <c r="R32" s="184" t="s">
        <v>446</v>
      </c>
      <c r="S32" s="126">
        <v>1</v>
      </c>
      <c r="T32" s="126">
        <v>1</v>
      </c>
      <c r="U32" s="126">
        <v>0</v>
      </c>
      <c r="V32" s="210">
        <f t="shared" si="5"/>
        <v>2</v>
      </c>
      <c r="W32" s="126">
        <v>1</v>
      </c>
      <c r="X32" s="126">
        <v>1</v>
      </c>
      <c r="Y32" s="126">
        <v>1</v>
      </c>
      <c r="Z32" s="210">
        <f t="shared" si="6"/>
        <v>3</v>
      </c>
      <c r="AA32" s="126">
        <v>1</v>
      </c>
      <c r="AB32" s="126">
        <v>1</v>
      </c>
      <c r="AC32" s="126">
        <v>0</v>
      </c>
      <c r="AD32" s="210">
        <f t="shared" si="7"/>
        <v>2</v>
      </c>
      <c r="AE32" s="126">
        <v>1</v>
      </c>
      <c r="AF32" s="126">
        <v>0</v>
      </c>
      <c r="AG32" s="126">
        <v>1</v>
      </c>
      <c r="AH32" s="210">
        <f t="shared" si="8"/>
        <v>2</v>
      </c>
      <c r="AI32" s="210">
        <f t="shared" si="9"/>
        <v>9</v>
      </c>
      <c r="AJ32" s="147"/>
      <c r="AK32" s="148"/>
      <c r="AL32" s="148"/>
      <c r="AM32" s="148"/>
      <c r="AN32" s="149"/>
      <c r="AMJ32" s="114"/>
    </row>
    <row r="33" spans="1:1024" ht="183" customHeight="1" thickBot="1" x14ac:dyDescent="0.3">
      <c r="A33" s="478"/>
      <c r="B33" s="128" t="s">
        <v>449</v>
      </c>
      <c r="C33" s="111" t="s">
        <v>450</v>
      </c>
      <c r="D33" s="111" t="s">
        <v>84</v>
      </c>
      <c r="E33" s="146">
        <f t="shared" si="0"/>
        <v>9</v>
      </c>
      <c r="F33" s="105" t="s">
        <v>85</v>
      </c>
      <c r="G33" s="125" t="s">
        <v>451</v>
      </c>
      <c r="H33" s="124">
        <f t="shared" si="1"/>
        <v>2</v>
      </c>
      <c r="I33" s="124">
        <f t="shared" si="2"/>
        <v>4</v>
      </c>
      <c r="J33" s="124">
        <f t="shared" si="3"/>
        <v>2</v>
      </c>
      <c r="K33" s="124">
        <f t="shared" si="4"/>
        <v>1</v>
      </c>
      <c r="L33" s="548"/>
      <c r="M33" s="366"/>
      <c r="N33" s="125" t="s">
        <v>448</v>
      </c>
      <c r="O33" s="125"/>
      <c r="P33" s="96"/>
      <c r="Q33" s="187" t="s">
        <v>449</v>
      </c>
      <c r="R33" s="184" t="s">
        <v>450</v>
      </c>
      <c r="S33" s="151">
        <v>0</v>
      </c>
      <c r="T33" s="151">
        <v>1</v>
      </c>
      <c r="U33" s="151">
        <v>1</v>
      </c>
      <c r="V33" s="210">
        <f t="shared" si="5"/>
        <v>2</v>
      </c>
      <c r="W33" s="151">
        <v>2</v>
      </c>
      <c r="X33" s="151">
        <v>1</v>
      </c>
      <c r="Y33" s="151">
        <v>1</v>
      </c>
      <c r="Z33" s="210">
        <f t="shared" si="6"/>
        <v>4</v>
      </c>
      <c r="AA33" s="151">
        <v>0</v>
      </c>
      <c r="AB33" s="151">
        <v>1</v>
      </c>
      <c r="AC33" s="151">
        <v>1</v>
      </c>
      <c r="AD33" s="210">
        <f t="shared" si="7"/>
        <v>2</v>
      </c>
      <c r="AE33" s="151">
        <v>1</v>
      </c>
      <c r="AF33" s="151">
        <v>0</v>
      </c>
      <c r="AG33" s="151">
        <v>0</v>
      </c>
      <c r="AH33" s="210">
        <f t="shared" si="8"/>
        <v>1</v>
      </c>
      <c r="AI33" s="210">
        <f t="shared" si="9"/>
        <v>9</v>
      </c>
      <c r="AJ33" s="147"/>
      <c r="AK33" s="148"/>
      <c r="AL33" s="148"/>
      <c r="AM33" s="148"/>
      <c r="AN33" s="149"/>
      <c r="AMJ33" s="114"/>
    </row>
    <row r="34" spans="1:1024" ht="156" customHeight="1" thickBot="1" x14ac:dyDescent="0.3">
      <c r="A34" s="478"/>
      <c r="B34" s="111" t="s">
        <v>452</v>
      </c>
      <c r="C34" s="128" t="s">
        <v>453</v>
      </c>
      <c r="D34" s="111" t="s">
        <v>235</v>
      </c>
      <c r="E34" s="121">
        <f t="shared" si="0"/>
        <v>1</v>
      </c>
      <c r="F34" s="105" t="s">
        <v>85</v>
      </c>
      <c r="G34" s="125" t="s">
        <v>454</v>
      </c>
      <c r="H34" s="121">
        <f t="shared" si="1"/>
        <v>1</v>
      </c>
      <c r="I34" s="121">
        <f t="shared" si="2"/>
        <v>1</v>
      </c>
      <c r="J34" s="121">
        <f t="shared" si="3"/>
        <v>1</v>
      </c>
      <c r="K34" s="121">
        <f t="shared" si="4"/>
        <v>1</v>
      </c>
      <c r="L34" s="548"/>
      <c r="M34" s="568" t="s">
        <v>609</v>
      </c>
      <c r="N34" s="125" t="s">
        <v>455</v>
      </c>
      <c r="O34" s="125"/>
      <c r="P34" s="96"/>
      <c r="Q34" s="184" t="s">
        <v>452</v>
      </c>
      <c r="R34" s="187" t="s">
        <v>453</v>
      </c>
      <c r="S34" s="152">
        <v>0.5</v>
      </c>
      <c r="T34" s="152">
        <v>1</v>
      </c>
      <c r="U34" s="152">
        <v>1</v>
      </c>
      <c r="V34" s="211">
        <f t="shared" si="5"/>
        <v>1</v>
      </c>
      <c r="W34" s="152">
        <v>1</v>
      </c>
      <c r="X34" s="152">
        <v>1</v>
      </c>
      <c r="Y34" s="152">
        <v>1</v>
      </c>
      <c r="Z34" s="211">
        <f t="shared" si="6"/>
        <v>1</v>
      </c>
      <c r="AA34" s="152">
        <v>1</v>
      </c>
      <c r="AB34" s="152">
        <v>1</v>
      </c>
      <c r="AC34" s="152">
        <v>1</v>
      </c>
      <c r="AD34" s="211">
        <f t="shared" si="7"/>
        <v>1</v>
      </c>
      <c r="AE34" s="152">
        <v>1</v>
      </c>
      <c r="AF34" s="152">
        <v>1</v>
      </c>
      <c r="AG34" s="152">
        <v>1</v>
      </c>
      <c r="AH34" s="211">
        <f t="shared" si="8"/>
        <v>1</v>
      </c>
      <c r="AI34" s="211">
        <f t="shared" si="9"/>
        <v>1</v>
      </c>
      <c r="AJ34" s="147"/>
      <c r="AK34" s="148"/>
      <c r="AL34" s="148"/>
      <c r="AM34" s="148"/>
      <c r="AN34" s="149"/>
      <c r="AMJ34" s="114"/>
    </row>
    <row r="35" spans="1:1024" ht="160.5" customHeight="1" thickBot="1" x14ac:dyDescent="0.3">
      <c r="A35" s="478"/>
      <c r="B35" s="111" t="s">
        <v>456</v>
      </c>
      <c r="C35" s="128" t="s">
        <v>457</v>
      </c>
      <c r="D35" s="111" t="s">
        <v>84</v>
      </c>
      <c r="E35" s="124">
        <f t="shared" si="0"/>
        <v>4</v>
      </c>
      <c r="F35" s="105" t="s">
        <v>85</v>
      </c>
      <c r="G35" s="125" t="s">
        <v>458</v>
      </c>
      <c r="H35" s="124">
        <f t="shared" si="1"/>
        <v>1</v>
      </c>
      <c r="I35" s="124">
        <f t="shared" si="2"/>
        <v>1</v>
      </c>
      <c r="J35" s="124">
        <f t="shared" si="3"/>
        <v>1</v>
      </c>
      <c r="K35" s="124">
        <f t="shared" si="4"/>
        <v>1</v>
      </c>
      <c r="L35" s="548"/>
      <c r="M35" s="569"/>
      <c r="N35" s="125" t="s">
        <v>455</v>
      </c>
      <c r="O35" s="125"/>
      <c r="P35" s="96"/>
      <c r="Q35" s="184" t="s">
        <v>456</v>
      </c>
      <c r="R35" s="187" t="s">
        <v>457</v>
      </c>
      <c r="S35" s="151">
        <v>1</v>
      </c>
      <c r="T35" s="151">
        <v>0</v>
      </c>
      <c r="U35" s="151">
        <v>0</v>
      </c>
      <c r="V35" s="210">
        <f t="shared" si="5"/>
        <v>1</v>
      </c>
      <c r="W35" s="151">
        <v>0</v>
      </c>
      <c r="X35" s="151">
        <v>1</v>
      </c>
      <c r="Y35" s="151">
        <v>0</v>
      </c>
      <c r="Z35" s="210">
        <f t="shared" si="6"/>
        <v>1</v>
      </c>
      <c r="AA35" s="151">
        <v>0</v>
      </c>
      <c r="AB35" s="151">
        <v>1</v>
      </c>
      <c r="AC35" s="151">
        <v>0</v>
      </c>
      <c r="AD35" s="210">
        <f t="shared" si="7"/>
        <v>1</v>
      </c>
      <c r="AE35" s="151">
        <v>0</v>
      </c>
      <c r="AF35" s="151">
        <v>1</v>
      </c>
      <c r="AG35" s="151">
        <v>0</v>
      </c>
      <c r="AH35" s="210">
        <f t="shared" si="8"/>
        <v>1</v>
      </c>
      <c r="AI35" s="210">
        <f t="shared" si="9"/>
        <v>4</v>
      </c>
      <c r="AJ35" s="147"/>
      <c r="AK35" s="148"/>
      <c r="AL35" s="148"/>
      <c r="AM35" s="148"/>
      <c r="AN35" s="149"/>
      <c r="AMJ35" s="114"/>
    </row>
  </sheetData>
  <mergeCells count="41">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AI13:AI14"/>
    <mergeCell ref="S13:V13"/>
    <mergeCell ref="W13:Z13"/>
    <mergeCell ref="AA13:AD13"/>
    <mergeCell ref="AE13:AH13"/>
    <mergeCell ref="A15:A18"/>
    <mergeCell ref="B15:B16"/>
    <mergeCell ref="G15:G16"/>
    <mergeCell ref="L15:L18"/>
    <mergeCell ref="M15:M18"/>
    <mergeCell ref="N15:N16"/>
    <mergeCell ref="O15:O16"/>
    <mergeCell ref="Q15:Q16"/>
    <mergeCell ref="O13:O14"/>
    <mergeCell ref="Q13:R13"/>
    <mergeCell ref="A28:A35"/>
    <mergeCell ref="L28:L35"/>
    <mergeCell ref="M28:M29"/>
    <mergeCell ref="M31:M33"/>
    <mergeCell ref="M34:M35"/>
    <mergeCell ref="A19:A23"/>
    <mergeCell ref="L19:L23"/>
    <mergeCell ref="M22:M26"/>
    <mergeCell ref="A24:A26"/>
    <mergeCell ref="L24:L26"/>
  </mergeCells>
  <dataValidations count="2">
    <dataValidation type="list" allowBlank="1" showInputMessage="1" showErrorMessage="1" sqref="F15:F25" xr:uid="{00000000-0002-0000-0E00-000000000000}">
      <formula1>"A,B,C"</formula1>
      <formula2>0</formula2>
    </dataValidation>
    <dataValidation type="list" allowBlank="1" showInputMessage="1" showErrorMessage="1" sqref="D15:D25 D27:D35" xr:uid="{00000000-0002-0000-0E00-000001000000}">
      <formula1>"Unidad,Porcentaje,Monetario"</formula1>
      <formula2>0</formula2>
    </dataValidation>
  </dataValidations>
  <pageMargins left="0.95" right="0.32986111111111099" top="0.76388888888888895" bottom="0.77361111111111103" header="0.51180555555555496" footer="0.51180555555555496"/>
  <pageSetup scale="14" orientation="landscape" r:id="rId1"/>
  <rowBreaks count="1" manualBreakCount="1">
    <brk id="26" max="3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dimension ref="A1:AMI28"/>
  <sheetViews>
    <sheetView showGridLines="0" zoomScale="60" zoomScaleNormal="60" zoomScaleSheetLayoutView="20" workbookViewId="0"/>
  </sheetViews>
  <sheetFormatPr baseColWidth="10" defaultColWidth="11" defaultRowHeight="15" x14ac:dyDescent="0.2"/>
  <cols>
    <col min="1" max="1" width="32.125" style="13" customWidth="1"/>
    <col min="2" max="2" width="35.375" style="13" customWidth="1"/>
    <col min="3" max="4" width="25.625" style="13" customWidth="1"/>
    <col min="5" max="6" width="19.25" style="13" customWidth="1"/>
    <col min="7" max="7" width="43.875" style="13" customWidth="1"/>
    <col min="8" max="11" width="15.625" style="13" customWidth="1"/>
    <col min="12" max="12" width="22.125" style="13" customWidth="1"/>
    <col min="13" max="13" width="40.375" style="13" customWidth="1"/>
    <col min="14" max="15" width="31.75" style="13" customWidth="1"/>
    <col min="16" max="16" width="10.625" customWidth="1"/>
    <col min="17" max="17" width="23.875" style="13" customWidth="1"/>
    <col min="18" max="18" width="25" style="13" customWidth="1"/>
    <col min="19" max="28" width="11.875" style="13" customWidth="1"/>
    <col min="29" max="29" width="12.375" style="13" bestFit="1" customWidth="1"/>
    <col min="30" max="30" width="13.75" style="13" customWidth="1"/>
    <col min="31" max="32" width="11.875" style="13" customWidth="1"/>
    <col min="33" max="33" width="13.7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4"/>
      <c r="F5" s="404"/>
      <c r="G5" s="404"/>
      <c r="H5" s="404"/>
      <c r="I5" s="404"/>
      <c r="J5" s="404"/>
      <c r="K5" s="404"/>
      <c r="L5" s="404"/>
      <c r="M5" s="404"/>
      <c r="N5" s="404"/>
      <c r="O5" s="406"/>
      <c r="P5"/>
    </row>
    <row r="6" spans="1:1023" s="14" customFormat="1" ht="135" customHeight="1" thickBot="1" x14ac:dyDescent="0.25">
      <c r="A6" s="407" t="s">
        <v>37</v>
      </c>
      <c r="B6" s="407"/>
      <c r="C6" s="407"/>
      <c r="D6" s="407"/>
      <c r="E6" s="407"/>
      <c r="F6" s="407" t="s">
        <v>38</v>
      </c>
      <c r="G6" s="407"/>
      <c r="H6" s="407"/>
      <c r="I6" s="407"/>
      <c r="J6" s="407"/>
      <c r="K6" s="442" t="s">
        <v>39</v>
      </c>
      <c r="L6" s="410"/>
      <c r="M6" s="410"/>
      <c r="N6" s="410"/>
      <c r="O6" s="411"/>
      <c r="P6"/>
    </row>
    <row r="7" spans="1:1023" ht="27" thickBot="1" x14ac:dyDescent="0.25">
      <c r="A7" s="412" t="s">
        <v>40</v>
      </c>
      <c r="B7" s="413"/>
      <c r="C7" s="413"/>
      <c r="D7" s="413"/>
      <c r="E7" s="413"/>
      <c r="F7" s="413"/>
      <c r="G7" s="413"/>
      <c r="H7" s="413"/>
      <c r="I7" s="413"/>
      <c r="J7" s="413"/>
      <c r="K7" s="413"/>
      <c r="L7" s="413"/>
      <c r="M7" s="413"/>
      <c r="N7" s="413"/>
      <c r="O7" s="415"/>
    </row>
    <row r="8" spans="1:1023" s="15" customFormat="1" ht="23.25" customHeight="1" x14ac:dyDescent="0.2">
      <c r="A8" s="399" t="s">
        <v>614</v>
      </c>
      <c r="B8" s="400"/>
      <c r="C8" s="400"/>
      <c r="D8" s="400"/>
      <c r="E8" s="400"/>
      <c r="F8" s="400"/>
      <c r="G8" s="400"/>
      <c r="H8" s="400"/>
      <c r="I8" s="400"/>
      <c r="J8" s="400"/>
      <c r="K8" s="400"/>
      <c r="L8" s="400"/>
      <c r="M8" s="400"/>
      <c r="N8" s="400"/>
      <c r="O8" s="402"/>
      <c r="P8"/>
    </row>
    <row r="9" spans="1:1023" s="15" customFormat="1" ht="20.100000000000001" customHeight="1" x14ac:dyDescent="0.2">
      <c r="A9" s="381" t="s">
        <v>41</v>
      </c>
      <c r="B9" s="382"/>
      <c r="C9" s="382"/>
      <c r="D9" s="382"/>
      <c r="E9" s="382"/>
      <c r="F9" s="382"/>
      <c r="G9" s="382"/>
      <c r="H9" s="382"/>
      <c r="I9" s="382"/>
      <c r="J9" s="382"/>
      <c r="K9" s="382"/>
      <c r="L9" s="382"/>
      <c r="M9" s="382"/>
      <c r="N9" s="382"/>
      <c r="O9" s="384"/>
      <c r="P9"/>
    </row>
    <row r="10" spans="1:1023" s="15" customFormat="1" ht="20.100000000000001" customHeight="1" thickBot="1" x14ac:dyDescent="0.25">
      <c r="A10" s="381"/>
      <c r="B10" s="382"/>
      <c r="C10" s="382"/>
      <c r="D10" s="382"/>
      <c r="E10" s="382"/>
      <c r="F10" s="382"/>
      <c r="G10" s="382"/>
      <c r="H10" s="382"/>
      <c r="I10" s="382"/>
      <c r="J10" s="382"/>
      <c r="K10" s="382"/>
      <c r="L10" s="382"/>
      <c r="M10" s="382"/>
      <c r="N10" s="382"/>
      <c r="O10" s="384"/>
      <c r="P10"/>
    </row>
    <row r="11" spans="1:1023" s="15" customFormat="1" ht="14.45" customHeight="1" x14ac:dyDescent="0.2">
      <c r="A11" s="381" t="s">
        <v>244</v>
      </c>
      <c r="B11" s="382"/>
      <c r="C11" s="382"/>
      <c r="D11" s="382"/>
      <c r="E11" s="382"/>
      <c r="F11" s="382"/>
      <c r="G11" s="382"/>
      <c r="H11" s="382"/>
      <c r="I11" s="382"/>
      <c r="J11" s="382"/>
      <c r="K11" s="382"/>
      <c r="L11" s="382"/>
      <c r="M11" s="382"/>
      <c r="N11" s="382"/>
      <c r="O11" s="384"/>
      <c r="P11"/>
      <c r="Q11" s="389" t="s">
        <v>43</v>
      </c>
      <c r="R11" s="390"/>
      <c r="S11" s="390"/>
      <c r="T11" s="390"/>
      <c r="U11" s="390"/>
      <c r="V11" s="390"/>
      <c r="W11" s="390"/>
      <c r="X11" s="390"/>
      <c r="Y11" s="390"/>
      <c r="Z11" s="390"/>
      <c r="AA11" s="390"/>
      <c r="AB11" s="390"/>
      <c r="AC11" s="390"/>
      <c r="AD11" s="390"/>
      <c r="AE11" s="390"/>
      <c r="AF11" s="390"/>
      <c r="AG11" s="390"/>
      <c r="AH11" s="390"/>
      <c r="AI11" s="426"/>
      <c r="AJ11" s="16"/>
    </row>
    <row r="12" spans="1:1023" s="15" customFormat="1" ht="15" customHeight="1" thickBot="1" x14ac:dyDescent="0.25">
      <c r="A12" s="385"/>
      <c r="B12" s="386"/>
      <c r="C12" s="386"/>
      <c r="D12" s="386"/>
      <c r="E12" s="386"/>
      <c r="F12" s="386"/>
      <c r="G12" s="386"/>
      <c r="H12" s="386"/>
      <c r="I12" s="386"/>
      <c r="J12" s="386"/>
      <c r="K12" s="386"/>
      <c r="L12" s="386"/>
      <c r="M12" s="386"/>
      <c r="N12" s="386"/>
      <c r="O12" s="388"/>
      <c r="P12"/>
      <c r="Q12" s="393"/>
      <c r="R12" s="394"/>
      <c r="S12" s="394"/>
      <c r="T12" s="394"/>
      <c r="U12" s="394"/>
      <c r="V12" s="394"/>
      <c r="W12" s="394"/>
      <c r="X12" s="394"/>
      <c r="Y12" s="394"/>
      <c r="Z12" s="394"/>
      <c r="AA12" s="394"/>
      <c r="AB12" s="394"/>
      <c r="AC12" s="394"/>
      <c r="AD12" s="394"/>
      <c r="AE12" s="394"/>
      <c r="AF12" s="394"/>
      <c r="AG12" s="394"/>
      <c r="AH12" s="394"/>
      <c r="AI12" s="427"/>
      <c r="AJ12" s="16"/>
    </row>
    <row r="13" spans="1:1023" ht="47.25" customHeight="1" thickBot="1" x14ac:dyDescent="0.25">
      <c r="A13" s="378" t="s">
        <v>44</v>
      </c>
      <c r="B13" s="378" t="s">
        <v>45</v>
      </c>
      <c r="C13" s="378"/>
      <c r="D13" s="378"/>
      <c r="E13" s="378"/>
      <c r="F13" s="378"/>
      <c r="G13" s="378" t="s">
        <v>46</v>
      </c>
      <c r="H13" s="397" t="s">
        <v>563</v>
      </c>
      <c r="I13" s="397"/>
      <c r="J13" s="397"/>
      <c r="K13" s="397"/>
      <c r="L13" s="378" t="s">
        <v>47</v>
      </c>
      <c r="M13" s="378" t="s">
        <v>48</v>
      </c>
      <c r="N13" s="378" t="s">
        <v>49</v>
      </c>
      <c r="O13" s="377" t="s">
        <v>50</v>
      </c>
      <c r="Q13" s="379" t="s">
        <v>45</v>
      </c>
      <c r="R13" s="379"/>
      <c r="S13" s="489" t="s">
        <v>51</v>
      </c>
      <c r="T13" s="489"/>
      <c r="U13" s="489"/>
      <c r="V13" s="489"/>
      <c r="W13" s="489" t="s">
        <v>52</v>
      </c>
      <c r="X13" s="489"/>
      <c r="Y13" s="489"/>
      <c r="Z13" s="489"/>
      <c r="AA13" s="489" t="s">
        <v>53</v>
      </c>
      <c r="AB13" s="489"/>
      <c r="AC13" s="489"/>
      <c r="AD13" s="489"/>
      <c r="AE13" s="489" t="s">
        <v>54</v>
      </c>
      <c r="AF13" s="489"/>
      <c r="AG13" s="489"/>
      <c r="AH13" s="489"/>
      <c r="AI13" s="379" t="s">
        <v>55</v>
      </c>
      <c r="AMI13"/>
    </row>
    <row r="14" spans="1:1023" s="15" customFormat="1" ht="63" customHeight="1" thickBot="1" x14ac:dyDescent="0.25">
      <c r="A14" s="377"/>
      <c r="B14" s="181" t="s">
        <v>56</v>
      </c>
      <c r="C14" s="181" t="s">
        <v>57</v>
      </c>
      <c r="D14" s="181" t="s">
        <v>58</v>
      </c>
      <c r="E14" s="181" t="s">
        <v>59</v>
      </c>
      <c r="F14" s="181" t="s">
        <v>60</v>
      </c>
      <c r="G14" s="398"/>
      <c r="H14" s="181" t="s">
        <v>61</v>
      </c>
      <c r="I14" s="181" t="s">
        <v>62</v>
      </c>
      <c r="J14" s="181" t="s">
        <v>63</v>
      </c>
      <c r="K14" s="181" t="s">
        <v>64</v>
      </c>
      <c r="L14" s="398"/>
      <c r="M14" s="398"/>
      <c r="N14" s="398"/>
      <c r="O14" s="378"/>
      <c r="P14"/>
      <c r="Q14" s="181" t="s">
        <v>56</v>
      </c>
      <c r="R14" s="181" t="s">
        <v>57</v>
      </c>
      <c r="S14" s="43" t="s">
        <v>65</v>
      </c>
      <c r="T14" s="43" t="s">
        <v>66</v>
      </c>
      <c r="U14" s="43" t="s">
        <v>67</v>
      </c>
      <c r="V14" s="181" t="s">
        <v>68</v>
      </c>
      <c r="W14" s="43" t="s">
        <v>69</v>
      </c>
      <c r="X14" s="43" t="s">
        <v>70</v>
      </c>
      <c r="Y14" s="43" t="s">
        <v>71</v>
      </c>
      <c r="Z14" s="181" t="s">
        <v>72</v>
      </c>
      <c r="AA14" s="43" t="s">
        <v>73</v>
      </c>
      <c r="AB14" s="43" t="s">
        <v>74</v>
      </c>
      <c r="AC14" s="43" t="s">
        <v>75</v>
      </c>
      <c r="AD14" s="181" t="s">
        <v>76</v>
      </c>
      <c r="AE14" s="43" t="s">
        <v>77</v>
      </c>
      <c r="AF14" s="43" t="s">
        <v>78</v>
      </c>
      <c r="AG14" s="43" t="s">
        <v>79</v>
      </c>
      <c r="AH14" s="181" t="s">
        <v>80</v>
      </c>
      <c r="AI14" s="379"/>
    </row>
    <row r="15" spans="1:1023" s="15" customFormat="1" ht="137.25" customHeight="1" thickBot="1" x14ac:dyDescent="0.25">
      <c r="A15" s="287" t="s">
        <v>615</v>
      </c>
      <c r="B15" s="45" t="s">
        <v>616</v>
      </c>
      <c r="C15" s="45" t="s">
        <v>617</v>
      </c>
      <c r="D15" s="69" t="s">
        <v>84</v>
      </c>
      <c r="E15" s="213">
        <f>AI15</f>
        <v>2</v>
      </c>
      <c r="F15" s="214" t="s">
        <v>85</v>
      </c>
      <c r="G15" s="212" t="s">
        <v>618</v>
      </c>
      <c r="H15" s="215">
        <f>+V15</f>
        <v>1</v>
      </c>
      <c r="I15" s="215">
        <f>+Z15</f>
        <v>0</v>
      </c>
      <c r="J15" s="215">
        <f>+AD15</f>
        <v>0</v>
      </c>
      <c r="K15" s="215">
        <f>+AH15</f>
        <v>1</v>
      </c>
      <c r="L15" s="577" t="s">
        <v>619</v>
      </c>
      <c r="M15" s="216" t="s">
        <v>620</v>
      </c>
      <c r="N15" s="212" t="s">
        <v>848</v>
      </c>
      <c r="O15" s="45" t="s">
        <v>621</v>
      </c>
      <c r="P15" s="156"/>
      <c r="Q15" s="45" t="s">
        <v>616</v>
      </c>
      <c r="R15" s="45" t="s">
        <v>617</v>
      </c>
      <c r="S15" s="217">
        <v>0</v>
      </c>
      <c r="T15" s="217">
        <v>0</v>
      </c>
      <c r="U15" s="217">
        <v>1</v>
      </c>
      <c r="V15" s="31">
        <f>+IF($D15="Porcentaje",IF(AND(S15&lt;&gt;"",T15="",U15=""),S15,IF(AND(S15&lt;&gt;"",T15&lt;&gt;"",U15=""),T15,IF(AND(S15&lt;&gt;"",T15&lt;&gt;"",U15&lt;&gt;""),U15,0))),SUM(S15:U15))</f>
        <v>1</v>
      </c>
      <c r="W15" s="217">
        <v>0</v>
      </c>
      <c r="X15" s="217">
        <v>0</v>
      </c>
      <c r="Y15" s="217">
        <v>0</v>
      </c>
      <c r="Z15" s="31">
        <f>+IF($D15="Porcentaje",IF(AND(W15&lt;&gt;"",X15="",Y15=""),W15,IF(AND(W15&lt;&gt;"",X15&lt;&gt;"",Y15=""),X15,IF(AND(W15&lt;&gt;"",X15&lt;&gt;"",Y15&lt;&gt;""),Y15,0))),SUM(W15:Y15))</f>
        <v>0</v>
      </c>
      <c r="AA15" s="217">
        <v>0</v>
      </c>
      <c r="AB15" s="217">
        <v>0</v>
      </c>
      <c r="AC15" s="217">
        <v>0</v>
      </c>
      <c r="AD15" s="31">
        <f>+IF($D15="Porcentaje",IF(AND(AA15&lt;&gt;"",AB15="",AC15=""),AA15,IF(AND(AA15&lt;&gt;"",AB15&lt;&gt;"",AC15=""),AB15,IF(AND(AA15&lt;&gt;"",AB15&lt;&gt;"",AC15&lt;&gt;""),AC15,0))),SUM(AA15:AC15))</f>
        <v>0</v>
      </c>
      <c r="AE15" s="217">
        <v>0</v>
      </c>
      <c r="AF15" s="217">
        <v>1</v>
      </c>
      <c r="AG15" s="217">
        <v>0</v>
      </c>
      <c r="AH15" s="31">
        <f>+IF($D15="Porcentaje",IF(AND(AE15&lt;&gt;"",AF15="",AG15=""),AE15,IF(AND(AE15&lt;&gt;"",AF15&lt;&gt;"",AG15=""),AF15,IF(AND(AE15&lt;&gt;"",AF15&lt;&gt;"",AG15&lt;&gt;""),AG15,0))),SUM(AE15:AG15))</f>
        <v>1</v>
      </c>
      <c r="AI15" s="31">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2</v>
      </c>
      <c r="AJ15" s="159"/>
      <c r="AK15" s="159"/>
      <c r="AL15" s="159"/>
      <c r="AM15" s="159"/>
      <c r="AN15" s="159"/>
      <c r="AO15" s="159"/>
    </row>
    <row r="16" spans="1:1023" s="15" customFormat="1" ht="132" customHeight="1" thickBot="1" x14ac:dyDescent="0.25">
      <c r="A16" s="287" t="s">
        <v>622</v>
      </c>
      <c r="B16" s="45" t="s">
        <v>623</v>
      </c>
      <c r="C16" s="45" t="s">
        <v>624</v>
      </c>
      <c r="D16" s="69" t="s">
        <v>84</v>
      </c>
      <c r="E16" s="213">
        <f t="shared" ref="E16:E18" si="0">AI16</f>
        <v>12</v>
      </c>
      <c r="F16" s="214" t="s">
        <v>101</v>
      </c>
      <c r="G16" s="212" t="s">
        <v>855</v>
      </c>
      <c r="H16" s="215">
        <f t="shared" ref="H16:H18" si="1">+V16</f>
        <v>3</v>
      </c>
      <c r="I16" s="215">
        <f t="shared" ref="I16:I18" si="2">+Z16</f>
        <v>3</v>
      </c>
      <c r="J16" s="215">
        <f t="shared" ref="J16:J18" si="3">+AD16</f>
        <v>3</v>
      </c>
      <c r="K16" s="215">
        <f t="shared" ref="K16:K18" si="4">+AH16</f>
        <v>3</v>
      </c>
      <c r="L16" s="578"/>
      <c r="M16" s="216" t="s">
        <v>620</v>
      </c>
      <c r="N16" s="218" t="s">
        <v>849</v>
      </c>
      <c r="O16" s="45" t="s">
        <v>625</v>
      </c>
      <c r="P16" s="156"/>
      <c r="Q16" s="45" t="s">
        <v>623</v>
      </c>
      <c r="R16" s="45" t="s">
        <v>624</v>
      </c>
      <c r="S16" s="217">
        <v>1</v>
      </c>
      <c r="T16" s="217">
        <v>1</v>
      </c>
      <c r="U16" s="217">
        <v>1</v>
      </c>
      <c r="V16" s="31">
        <f t="shared" ref="V16:V18" si="5">+IF($D16="Porcentaje",IF(AND(S16&lt;&gt;"",T16="",U16=""),S16,IF(AND(S16&lt;&gt;"",T16&lt;&gt;"",U16=""),T16,IF(AND(S16&lt;&gt;"",T16&lt;&gt;"",U16&lt;&gt;""),U16,0))),SUM(S16:U16))</f>
        <v>3</v>
      </c>
      <c r="W16" s="217">
        <v>1</v>
      </c>
      <c r="X16" s="217">
        <v>1</v>
      </c>
      <c r="Y16" s="217">
        <v>1</v>
      </c>
      <c r="Z16" s="31">
        <f t="shared" ref="Z16:Z18" si="6">+IF($D16="Porcentaje",IF(AND(W16&lt;&gt;"",X16="",Y16=""),W16,IF(AND(W16&lt;&gt;"",X16&lt;&gt;"",Y16=""),X16,IF(AND(W16&lt;&gt;"",X16&lt;&gt;"",Y16&lt;&gt;""),Y16,0))),SUM(W16:Y16))</f>
        <v>3</v>
      </c>
      <c r="AA16" s="217">
        <v>1</v>
      </c>
      <c r="AB16" s="217">
        <v>1</v>
      </c>
      <c r="AC16" s="217">
        <v>1</v>
      </c>
      <c r="AD16" s="31">
        <f t="shared" ref="AD16:AD18" si="7">+IF($D16="Porcentaje",IF(AND(AA16&lt;&gt;"",AB16="",AC16=""),AA16,IF(AND(AA16&lt;&gt;"",AB16&lt;&gt;"",AC16=""),AB16,IF(AND(AA16&lt;&gt;"",AB16&lt;&gt;"",AC16&lt;&gt;""),AC16,0))),SUM(AA16:AC16))</f>
        <v>3</v>
      </c>
      <c r="AE16" s="217">
        <v>1</v>
      </c>
      <c r="AF16" s="217">
        <v>1</v>
      </c>
      <c r="AG16" s="217">
        <v>1</v>
      </c>
      <c r="AH16" s="31">
        <f t="shared" ref="AH16:AH18" si="8">+IF($D16="Porcentaje",IF(AND(AE16&lt;&gt;"",AF16="",AG16=""),AE16,IF(AND(AE16&lt;&gt;"",AF16&lt;&gt;"",AG16=""),AF16,IF(AND(AE16&lt;&gt;"",AF16&lt;&gt;"",AG16&lt;&gt;""),AG16,0))),SUM(AE16:AG16))</f>
        <v>3</v>
      </c>
      <c r="AI16" s="31">
        <f t="shared" ref="AI16:AI18" si="9">+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12</v>
      </c>
      <c r="AJ16" s="159"/>
      <c r="AK16" s="159"/>
      <c r="AL16" s="159"/>
      <c r="AM16" s="159"/>
      <c r="AN16" s="159"/>
      <c r="AO16" s="159"/>
    </row>
    <row r="17" spans="1:41" s="15" customFormat="1" ht="108.75" customHeight="1" thickBot="1" x14ac:dyDescent="0.25">
      <c r="A17" s="580" t="s">
        <v>854</v>
      </c>
      <c r="B17" s="45" t="s">
        <v>626</v>
      </c>
      <c r="C17" s="45" t="s">
        <v>627</v>
      </c>
      <c r="D17" s="69" t="s">
        <v>84</v>
      </c>
      <c r="E17" s="213">
        <f t="shared" si="0"/>
        <v>48</v>
      </c>
      <c r="F17" s="214" t="s">
        <v>85</v>
      </c>
      <c r="G17" s="212" t="s">
        <v>628</v>
      </c>
      <c r="H17" s="215">
        <f t="shared" si="1"/>
        <v>12</v>
      </c>
      <c r="I17" s="215">
        <f t="shared" si="2"/>
        <v>12</v>
      </c>
      <c r="J17" s="215">
        <f t="shared" si="3"/>
        <v>12</v>
      </c>
      <c r="K17" s="215">
        <f t="shared" si="4"/>
        <v>12</v>
      </c>
      <c r="L17" s="578"/>
      <c r="M17" s="216" t="s">
        <v>629</v>
      </c>
      <c r="N17" s="218" t="s">
        <v>850</v>
      </c>
      <c r="O17" s="45"/>
      <c r="P17" s="156"/>
      <c r="Q17" s="45" t="s">
        <v>626</v>
      </c>
      <c r="R17" s="45" t="s">
        <v>627</v>
      </c>
      <c r="S17" s="217">
        <v>4</v>
      </c>
      <c r="T17" s="217">
        <v>4</v>
      </c>
      <c r="U17" s="217">
        <v>4</v>
      </c>
      <c r="V17" s="31">
        <f t="shared" si="5"/>
        <v>12</v>
      </c>
      <c r="W17" s="217">
        <v>4</v>
      </c>
      <c r="X17" s="217">
        <v>4</v>
      </c>
      <c r="Y17" s="217">
        <v>4</v>
      </c>
      <c r="Z17" s="31">
        <f t="shared" si="6"/>
        <v>12</v>
      </c>
      <c r="AA17" s="217">
        <v>4</v>
      </c>
      <c r="AB17" s="217">
        <v>4</v>
      </c>
      <c r="AC17" s="217">
        <v>4</v>
      </c>
      <c r="AD17" s="31">
        <f t="shared" si="7"/>
        <v>12</v>
      </c>
      <c r="AE17" s="217">
        <v>4</v>
      </c>
      <c r="AF17" s="217">
        <v>4</v>
      </c>
      <c r="AG17" s="217">
        <v>4</v>
      </c>
      <c r="AH17" s="31">
        <f t="shared" si="8"/>
        <v>12</v>
      </c>
      <c r="AI17" s="31">
        <f t="shared" si="9"/>
        <v>48</v>
      </c>
      <c r="AJ17" s="159"/>
      <c r="AK17" s="159"/>
      <c r="AL17" s="159"/>
      <c r="AM17" s="159"/>
      <c r="AN17" s="159"/>
      <c r="AO17" s="159"/>
    </row>
    <row r="18" spans="1:41" s="15" customFormat="1" ht="99.95" customHeight="1" thickBot="1" x14ac:dyDescent="0.25">
      <c r="A18" s="580"/>
      <c r="B18" s="45" t="s">
        <v>630</v>
      </c>
      <c r="C18" s="45" t="s">
        <v>631</v>
      </c>
      <c r="D18" s="69" t="s">
        <v>84</v>
      </c>
      <c r="E18" s="213">
        <f t="shared" si="0"/>
        <v>12</v>
      </c>
      <c r="F18" s="214" t="s">
        <v>85</v>
      </c>
      <c r="G18" s="212" t="s">
        <v>633</v>
      </c>
      <c r="H18" s="215">
        <f t="shared" si="1"/>
        <v>3</v>
      </c>
      <c r="I18" s="215">
        <f t="shared" si="2"/>
        <v>3</v>
      </c>
      <c r="J18" s="215">
        <f t="shared" si="3"/>
        <v>3</v>
      </c>
      <c r="K18" s="215">
        <f t="shared" si="4"/>
        <v>3</v>
      </c>
      <c r="L18" s="579"/>
      <c r="M18" s="216" t="s">
        <v>632</v>
      </c>
      <c r="N18" s="218" t="s">
        <v>851</v>
      </c>
      <c r="O18" s="45" t="s">
        <v>625</v>
      </c>
      <c r="P18" s="156"/>
      <c r="Q18" s="45" t="s">
        <v>630</v>
      </c>
      <c r="R18" s="45" t="s">
        <v>631</v>
      </c>
      <c r="S18" s="217">
        <v>1</v>
      </c>
      <c r="T18" s="217">
        <v>1</v>
      </c>
      <c r="U18" s="217">
        <v>1</v>
      </c>
      <c r="V18" s="31">
        <f t="shared" si="5"/>
        <v>3</v>
      </c>
      <c r="W18" s="217">
        <v>1</v>
      </c>
      <c r="X18" s="217">
        <v>1</v>
      </c>
      <c r="Y18" s="217">
        <v>1</v>
      </c>
      <c r="Z18" s="31">
        <f t="shared" si="6"/>
        <v>3</v>
      </c>
      <c r="AA18" s="217">
        <v>1</v>
      </c>
      <c r="AB18" s="217">
        <v>1</v>
      </c>
      <c r="AC18" s="217">
        <v>1</v>
      </c>
      <c r="AD18" s="31">
        <f t="shared" si="7"/>
        <v>3</v>
      </c>
      <c r="AE18" s="217">
        <v>1</v>
      </c>
      <c r="AF18" s="217">
        <v>1</v>
      </c>
      <c r="AG18" s="217">
        <v>1</v>
      </c>
      <c r="AH18" s="31">
        <f t="shared" si="8"/>
        <v>3</v>
      </c>
      <c r="AI18" s="31">
        <f t="shared" si="9"/>
        <v>12</v>
      </c>
      <c r="AJ18" s="159"/>
      <c r="AK18" s="159"/>
      <c r="AL18" s="159"/>
      <c r="AM18" s="159"/>
      <c r="AN18" s="159"/>
      <c r="AO18" s="159"/>
    </row>
    <row r="19" spans="1:41" s="13" customFormat="1" ht="270" customHeight="1" x14ac:dyDescent="0.2">
      <c r="A19" s="12"/>
      <c r="B19" s="12"/>
      <c r="C19" s="12"/>
      <c r="D19" s="12"/>
      <c r="E19" s="12"/>
      <c r="F19" s="12"/>
      <c r="G19" s="12"/>
      <c r="H19" s="12"/>
      <c r="I19" s="12"/>
      <c r="J19" s="12"/>
      <c r="K19" s="12"/>
      <c r="L19" s="12"/>
      <c r="M19" s="12"/>
      <c r="N19" s="12"/>
      <c r="O19" s="12"/>
      <c r="P19" s="156"/>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ht="166.5" customHeight="1" x14ac:dyDescent="0.2">
      <c r="A20" s="12"/>
      <c r="B20" s="12"/>
      <c r="C20" s="12"/>
      <c r="D20" s="12"/>
      <c r="E20" s="12"/>
      <c r="F20" s="12"/>
      <c r="G20" s="12"/>
      <c r="H20" s="12"/>
      <c r="I20" s="12"/>
      <c r="J20" s="12"/>
      <c r="K20" s="12"/>
      <c r="L20" s="12"/>
      <c r="M20" s="12"/>
      <c r="N20" s="12"/>
      <c r="O20" s="12"/>
      <c r="P20" s="156"/>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row>
    <row r="21" spans="1:41" s="13" customFormat="1" ht="182.25" customHeight="1" x14ac:dyDescent="0.2">
      <c r="A21" s="12"/>
      <c r="B21" s="12"/>
      <c r="C21" s="12"/>
      <c r="D21" s="12"/>
      <c r="E21" s="12"/>
      <c r="F21" s="12"/>
      <c r="G21" s="12"/>
      <c r="H21" s="12"/>
      <c r="I21" s="12"/>
      <c r="J21" s="12"/>
      <c r="K21" s="12"/>
      <c r="L21" s="12"/>
      <c r="M21" s="12"/>
      <c r="N21" s="12"/>
      <c r="O21" s="12"/>
      <c r="P21" s="156"/>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row>
    <row r="22" spans="1:41" s="13" customFormat="1" ht="63" customHeight="1" x14ac:dyDescent="0.2">
      <c r="P22"/>
    </row>
    <row r="23" spans="1:41" s="13" customFormat="1" ht="99" customHeight="1" x14ac:dyDescent="0.2">
      <c r="P23"/>
    </row>
    <row r="24" spans="1:41" s="13" customFormat="1" ht="121.5" customHeight="1" x14ac:dyDescent="0.2">
      <c r="P24"/>
    </row>
    <row r="25" spans="1:41" s="13" customFormat="1" ht="117.75" customHeight="1" x14ac:dyDescent="0.2">
      <c r="P25"/>
    </row>
    <row r="26" spans="1:41" s="13" customFormat="1" ht="116.25" customHeight="1" x14ac:dyDescent="0.2">
      <c r="P26"/>
    </row>
    <row r="27" spans="1:41" s="13" customFormat="1" ht="91.5" customHeight="1" x14ac:dyDescent="0.2">
      <c r="P27"/>
    </row>
    <row r="28" spans="1:41" s="13" customFormat="1" ht="91.5" customHeight="1" x14ac:dyDescent="0.2">
      <c r="P28"/>
    </row>
  </sheetData>
  <mergeCells count="25">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AI13:AI14"/>
    <mergeCell ref="W13:Z13"/>
    <mergeCell ref="AA13:AD13"/>
    <mergeCell ref="AE13:AH13"/>
    <mergeCell ref="L15:L18"/>
    <mergeCell ref="A17:A18"/>
    <mergeCell ref="O13:O14"/>
    <mergeCell ref="Q13:R13"/>
    <mergeCell ref="S13:V13"/>
  </mergeCells>
  <dataValidations count="2">
    <dataValidation type="list" allowBlank="1" showInputMessage="1" showErrorMessage="1" sqref="D15:D18" xr:uid="{00000000-0002-0000-0F00-000000000000}">
      <formula1>"Unidad,Porcentaje,Monetario"</formula1>
    </dataValidation>
    <dataValidation type="list" allowBlank="1" showInputMessage="1" showErrorMessage="1" sqref="F15:F18" xr:uid="{00000000-0002-0000-0F00-000001000000}">
      <formula1>"A,B,C"</formula1>
    </dataValidation>
  </dataValidations>
  <pageMargins left="0.95000000000000007" right="0.32990000000000008" top="0.76380000000000003" bottom="0.77360000000000007" header="0.37010000000000004" footer="0.37990000000000007"/>
  <pageSetup scale="17" fitToWidth="0"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8"/>
  <dimension ref="A1:AMI26"/>
  <sheetViews>
    <sheetView showGridLines="0" zoomScale="60" zoomScaleNormal="60" zoomScaleSheetLayoutView="20" workbookViewId="0"/>
  </sheetViews>
  <sheetFormatPr baseColWidth="10" defaultColWidth="11" defaultRowHeight="15" x14ac:dyDescent="0.2"/>
  <cols>
    <col min="1" max="1" width="32.125" style="13" customWidth="1"/>
    <col min="2" max="2" width="35.375" style="13" customWidth="1"/>
    <col min="3" max="4" width="25.625" style="13" customWidth="1"/>
    <col min="5" max="6" width="19.25" style="13" customWidth="1"/>
    <col min="7" max="7" width="43.875" style="13" customWidth="1"/>
    <col min="8" max="11" width="15.625" style="13" customWidth="1"/>
    <col min="12" max="12" width="22.125" style="13" customWidth="1"/>
    <col min="13" max="13" width="40.375" style="13" customWidth="1"/>
    <col min="14" max="15" width="31.75" style="13" customWidth="1"/>
    <col min="16" max="16" width="10.625" customWidth="1"/>
    <col min="17" max="17" width="23.875" style="13" customWidth="1"/>
    <col min="18" max="18" width="25" style="13" customWidth="1"/>
    <col min="19" max="28" width="11.875" style="13" customWidth="1"/>
    <col min="29" max="29" width="12.375" style="13" bestFit="1" customWidth="1"/>
    <col min="30" max="30" width="13.75" style="13" customWidth="1"/>
    <col min="31" max="32" width="11.875" style="13" customWidth="1"/>
    <col min="33" max="33" width="13.7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4"/>
      <c r="F5" s="404"/>
      <c r="G5" s="404"/>
      <c r="H5" s="404"/>
      <c r="I5" s="404"/>
      <c r="J5" s="404"/>
      <c r="K5" s="404"/>
      <c r="L5" s="404"/>
      <c r="M5" s="404"/>
      <c r="N5" s="404"/>
      <c r="O5" s="406"/>
      <c r="P5"/>
    </row>
    <row r="6" spans="1:1023" s="14" customFormat="1" ht="135" customHeight="1" thickBot="1" x14ac:dyDescent="0.25">
      <c r="A6" s="407" t="s">
        <v>37</v>
      </c>
      <c r="B6" s="407"/>
      <c r="C6" s="407"/>
      <c r="D6" s="407"/>
      <c r="E6" s="407"/>
      <c r="F6" s="407" t="s">
        <v>38</v>
      </c>
      <c r="G6" s="407"/>
      <c r="H6" s="407"/>
      <c r="I6" s="407"/>
      <c r="J6" s="407"/>
      <c r="K6" s="442" t="s">
        <v>39</v>
      </c>
      <c r="L6" s="410"/>
      <c r="M6" s="410"/>
      <c r="N6" s="410"/>
      <c r="O6" s="411"/>
      <c r="P6"/>
    </row>
    <row r="7" spans="1:1023" ht="27" thickBot="1" x14ac:dyDescent="0.25">
      <c r="A7" s="412" t="s">
        <v>40</v>
      </c>
      <c r="B7" s="413"/>
      <c r="C7" s="413"/>
      <c r="D7" s="413"/>
      <c r="E7" s="413"/>
      <c r="F7" s="413"/>
      <c r="G7" s="413"/>
      <c r="H7" s="413"/>
      <c r="I7" s="413"/>
      <c r="J7" s="413"/>
      <c r="K7" s="413"/>
      <c r="L7" s="413"/>
      <c r="M7" s="413"/>
      <c r="N7" s="413"/>
      <c r="O7" s="415"/>
    </row>
    <row r="8" spans="1:1023" s="15" customFormat="1" ht="23.25" customHeight="1" x14ac:dyDescent="0.2">
      <c r="A8" s="399" t="s">
        <v>634</v>
      </c>
      <c r="B8" s="400"/>
      <c r="C8" s="400"/>
      <c r="D8" s="400"/>
      <c r="E8" s="400"/>
      <c r="F8" s="400"/>
      <c r="G8" s="400"/>
      <c r="H8" s="400"/>
      <c r="I8" s="400"/>
      <c r="J8" s="400"/>
      <c r="K8" s="400"/>
      <c r="L8" s="400"/>
      <c r="M8" s="400"/>
      <c r="N8" s="400"/>
      <c r="O8" s="402"/>
      <c r="P8"/>
    </row>
    <row r="9" spans="1:1023" s="15" customFormat="1" ht="20.100000000000001" customHeight="1" x14ac:dyDescent="0.2">
      <c r="A9" s="381" t="s">
        <v>41</v>
      </c>
      <c r="B9" s="382"/>
      <c r="C9" s="382"/>
      <c r="D9" s="382"/>
      <c r="E9" s="382"/>
      <c r="F9" s="382"/>
      <c r="G9" s="382"/>
      <c r="H9" s="382"/>
      <c r="I9" s="382"/>
      <c r="J9" s="382"/>
      <c r="K9" s="382"/>
      <c r="L9" s="382"/>
      <c r="M9" s="382"/>
      <c r="N9" s="382"/>
      <c r="O9" s="384"/>
      <c r="P9"/>
    </row>
    <row r="10" spans="1:1023" s="15" customFormat="1" ht="20.100000000000001" customHeight="1" thickBot="1" x14ac:dyDescent="0.25">
      <c r="A10" s="381"/>
      <c r="B10" s="382"/>
      <c r="C10" s="382"/>
      <c r="D10" s="382"/>
      <c r="E10" s="382"/>
      <c r="F10" s="382"/>
      <c r="G10" s="382"/>
      <c r="H10" s="382"/>
      <c r="I10" s="382"/>
      <c r="J10" s="382"/>
      <c r="K10" s="382"/>
      <c r="L10" s="382"/>
      <c r="M10" s="382"/>
      <c r="N10" s="382"/>
      <c r="O10" s="384"/>
      <c r="P10"/>
    </row>
    <row r="11" spans="1:1023" s="15" customFormat="1" ht="14.45" customHeight="1" x14ac:dyDescent="0.2">
      <c r="A11" s="381" t="s">
        <v>244</v>
      </c>
      <c r="B11" s="382"/>
      <c r="C11" s="382"/>
      <c r="D11" s="382"/>
      <c r="E11" s="382"/>
      <c r="F11" s="382"/>
      <c r="G11" s="382"/>
      <c r="H11" s="382"/>
      <c r="I11" s="382"/>
      <c r="J11" s="382"/>
      <c r="K11" s="382"/>
      <c r="L11" s="382"/>
      <c r="M11" s="382"/>
      <c r="N11" s="382"/>
      <c r="O11" s="384"/>
      <c r="P11"/>
      <c r="Q11" s="389" t="s">
        <v>43</v>
      </c>
      <c r="R11" s="390"/>
      <c r="S11" s="390"/>
      <c r="T11" s="390"/>
      <c r="U11" s="390"/>
      <c r="V11" s="390"/>
      <c r="W11" s="390"/>
      <c r="X11" s="390"/>
      <c r="Y11" s="390"/>
      <c r="Z11" s="390"/>
      <c r="AA11" s="390"/>
      <c r="AB11" s="390"/>
      <c r="AC11" s="390"/>
      <c r="AD11" s="390"/>
      <c r="AE11" s="390"/>
      <c r="AF11" s="390"/>
      <c r="AG11" s="390"/>
      <c r="AH11" s="390"/>
      <c r="AI11" s="426"/>
      <c r="AJ11" s="16"/>
    </row>
    <row r="12" spans="1:1023" s="15" customFormat="1" ht="15" customHeight="1" thickBot="1" x14ac:dyDescent="0.25">
      <c r="A12" s="385"/>
      <c r="B12" s="386"/>
      <c r="C12" s="386"/>
      <c r="D12" s="386"/>
      <c r="E12" s="386"/>
      <c r="F12" s="386"/>
      <c r="G12" s="386"/>
      <c r="H12" s="386"/>
      <c r="I12" s="386"/>
      <c r="J12" s="386"/>
      <c r="K12" s="386"/>
      <c r="L12" s="386"/>
      <c r="M12" s="386"/>
      <c r="N12" s="386"/>
      <c r="O12" s="388"/>
      <c r="P12"/>
      <c r="Q12" s="393"/>
      <c r="R12" s="394"/>
      <c r="S12" s="394"/>
      <c r="T12" s="394"/>
      <c r="U12" s="394"/>
      <c r="V12" s="394"/>
      <c r="W12" s="394"/>
      <c r="X12" s="394"/>
      <c r="Y12" s="394"/>
      <c r="Z12" s="394"/>
      <c r="AA12" s="394"/>
      <c r="AB12" s="394"/>
      <c r="AC12" s="394"/>
      <c r="AD12" s="394"/>
      <c r="AE12" s="394"/>
      <c r="AF12" s="394"/>
      <c r="AG12" s="394"/>
      <c r="AH12" s="394"/>
      <c r="AI12" s="427"/>
      <c r="AJ12" s="16"/>
    </row>
    <row r="13" spans="1:1023" ht="47.25" customHeight="1" thickBot="1" x14ac:dyDescent="0.25">
      <c r="A13" s="378" t="s">
        <v>44</v>
      </c>
      <c r="B13" s="378" t="s">
        <v>45</v>
      </c>
      <c r="C13" s="378"/>
      <c r="D13" s="378"/>
      <c r="E13" s="378"/>
      <c r="F13" s="378"/>
      <c r="G13" s="378" t="s">
        <v>46</v>
      </c>
      <c r="H13" s="397" t="s">
        <v>563</v>
      </c>
      <c r="I13" s="397"/>
      <c r="J13" s="397"/>
      <c r="K13" s="397"/>
      <c r="L13" s="378" t="s">
        <v>47</v>
      </c>
      <c r="M13" s="378" t="s">
        <v>48</v>
      </c>
      <c r="N13" s="378" t="s">
        <v>49</v>
      </c>
      <c r="O13" s="377" t="s">
        <v>50</v>
      </c>
      <c r="Q13" s="379" t="s">
        <v>45</v>
      </c>
      <c r="R13" s="379"/>
      <c r="S13" s="489" t="s">
        <v>51</v>
      </c>
      <c r="T13" s="489"/>
      <c r="U13" s="489"/>
      <c r="V13" s="489"/>
      <c r="W13" s="489" t="s">
        <v>52</v>
      </c>
      <c r="X13" s="489"/>
      <c r="Y13" s="489"/>
      <c r="Z13" s="489"/>
      <c r="AA13" s="489" t="s">
        <v>53</v>
      </c>
      <c r="AB13" s="489"/>
      <c r="AC13" s="489"/>
      <c r="AD13" s="489"/>
      <c r="AE13" s="489" t="s">
        <v>54</v>
      </c>
      <c r="AF13" s="489"/>
      <c r="AG13" s="489"/>
      <c r="AH13" s="489"/>
      <c r="AI13" s="379" t="s">
        <v>55</v>
      </c>
      <c r="AMI13"/>
    </row>
    <row r="14" spans="1:1023" s="15" customFormat="1" ht="63" customHeight="1" thickBot="1" x14ac:dyDescent="0.25">
      <c r="A14" s="377"/>
      <c r="B14" s="219" t="s">
        <v>56</v>
      </c>
      <c r="C14" s="219" t="s">
        <v>57</v>
      </c>
      <c r="D14" s="219" t="s">
        <v>58</v>
      </c>
      <c r="E14" s="219" t="s">
        <v>59</v>
      </c>
      <c r="F14" s="219" t="s">
        <v>60</v>
      </c>
      <c r="G14" s="398"/>
      <c r="H14" s="219" t="s">
        <v>61</v>
      </c>
      <c r="I14" s="219" t="s">
        <v>62</v>
      </c>
      <c r="J14" s="219" t="s">
        <v>63</v>
      </c>
      <c r="K14" s="219" t="s">
        <v>64</v>
      </c>
      <c r="L14" s="377"/>
      <c r="M14" s="398"/>
      <c r="N14" s="398"/>
      <c r="O14" s="378"/>
      <c r="P14"/>
      <c r="Q14" s="219" t="s">
        <v>56</v>
      </c>
      <c r="R14" s="219" t="s">
        <v>57</v>
      </c>
      <c r="S14" s="43" t="s">
        <v>65</v>
      </c>
      <c r="T14" s="43" t="s">
        <v>66</v>
      </c>
      <c r="U14" s="43" t="s">
        <v>67</v>
      </c>
      <c r="V14" s="219" t="s">
        <v>68</v>
      </c>
      <c r="W14" s="43" t="s">
        <v>69</v>
      </c>
      <c r="X14" s="43" t="s">
        <v>70</v>
      </c>
      <c r="Y14" s="43" t="s">
        <v>71</v>
      </c>
      <c r="Z14" s="219" t="s">
        <v>72</v>
      </c>
      <c r="AA14" s="43" t="s">
        <v>73</v>
      </c>
      <c r="AB14" s="43" t="s">
        <v>74</v>
      </c>
      <c r="AC14" s="43" t="s">
        <v>75</v>
      </c>
      <c r="AD14" s="219" t="s">
        <v>76</v>
      </c>
      <c r="AE14" s="43" t="s">
        <v>77</v>
      </c>
      <c r="AF14" s="43" t="s">
        <v>78</v>
      </c>
      <c r="AG14" s="43" t="s">
        <v>79</v>
      </c>
      <c r="AH14" s="219" t="s">
        <v>80</v>
      </c>
      <c r="AI14" s="379"/>
    </row>
    <row r="15" spans="1:1023" s="15" customFormat="1" ht="210" customHeight="1" thickBot="1" x14ac:dyDescent="0.25">
      <c r="A15" s="287" t="s">
        <v>635</v>
      </c>
      <c r="B15" s="45" t="s">
        <v>857</v>
      </c>
      <c r="C15" s="45" t="s">
        <v>636</v>
      </c>
      <c r="D15" s="69" t="s">
        <v>84</v>
      </c>
      <c r="E15" s="213">
        <v>12</v>
      </c>
      <c r="F15" s="214" t="s">
        <v>101</v>
      </c>
      <c r="G15" s="221" t="s">
        <v>856</v>
      </c>
      <c r="H15" s="215">
        <v>3</v>
      </c>
      <c r="I15" s="215">
        <v>3</v>
      </c>
      <c r="J15" s="215">
        <v>3</v>
      </c>
      <c r="K15" s="224">
        <v>3</v>
      </c>
      <c r="L15" s="581" t="s">
        <v>643</v>
      </c>
      <c r="M15" s="216" t="s">
        <v>644</v>
      </c>
      <c r="N15" s="221" t="s">
        <v>637</v>
      </c>
      <c r="O15" s="45"/>
      <c r="P15" s="156"/>
      <c r="Q15" s="45" t="s">
        <v>857</v>
      </c>
      <c r="R15" s="45" t="s">
        <v>636</v>
      </c>
      <c r="S15" s="217">
        <v>1</v>
      </c>
      <c r="T15" s="217">
        <v>1</v>
      </c>
      <c r="U15" s="217">
        <v>1</v>
      </c>
      <c r="V15" s="31">
        <v>3</v>
      </c>
      <c r="W15" s="217">
        <v>1</v>
      </c>
      <c r="X15" s="217">
        <v>1</v>
      </c>
      <c r="Y15" s="217">
        <v>1</v>
      </c>
      <c r="Z15" s="31">
        <v>3</v>
      </c>
      <c r="AA15" s="217">
        <v>1</v>
      </c>
      <c r="AB15" s="217">
        <v>1</v>
      </c>
      <c r="AC15" s="217">
        <v>1</v>
      </c>
      <c r="AD15" s="31">
        <v>3</v>
      </c>
      <c r="AE15" s="217">
        <v>1</v>
      </c>
      <c r="AF15" s="217">
        <v>1</v>
      </c>
      <c r="AG15" s="217">
        <v>1</v>
      </c>
      <c r="AH15" s="31">
        <v>3</v>
      </c>
      <c r="AI15" s="31">
        <v>12</v>
      </c>
      <c r="AJ15" s="159"/>
      <c r="AK15" s="159"/>
      <c r="AL15" s="159"/>
      <c r="AM15" s="159"/>
      <c r="AN15" s="159"/>
      <c r="AO15" s="159"/>
    </row>
    <row r="16" spans="1:1023" s="15" customFormat="1" ht="99.75" customHeight="1" thickBot="1" x14ac:dyDescent="0.25">
      <c r="A16" s="287" t="s">
        <v>638</v>
      </c>
      <c r="B16" s="45" t="s">
        <v>642</v>
      </c>
      <c r="C16" s="45" t="s">
        <v>639</v>
      </c>
      <c r="D16" s="69" t="s">
        <v>84</v>
      </c>
      <c r="E16" s="213">
        <v>12</v>
      </c>
      <c r="F16" s="214" t="s">
        <v>85</v>
      </c>
      <c r="G16" s="221" t="s">
        <v>640</v>
      </c>
      <c r="H16" s="215">
        <v>3</v>
      </c>
      <c r="I16" s="215">
        <v>3</v>
      </c>
      <c r="J16" s="215">
        <v>3</v>
      </c>
      <c r="K16" s="224">
        <v>3</v>
      </c>
      <c r="L16" s="582"/>
      <c r="M16" s="216" t="s">
        <v>645</v>
      </c>
      <c r="N16" s="218" t="s">
        <v>641</v>
      </c>
      <c r="O16" s="45"/>
      <c r="P16" s="156"/>
      <c r="Q16" s="45" t="s">
        <v>642</v>
      </c>
      <c r="R16" s="45" t="s">
        <v>639</v>
      </c>
      <c r="S16" s="217">
        <v>1</v>
      </c>
      <c r="T16" s="217">
        <v>1</v>
      </c>
      <c r="U16" s="217">
        <v>1</v>
      </c>
      <c r="V16" s="31">
        <v>3</v>
      </c>
      <c r="W16" s="217">
        <v>1</v>
      </c>
      <c r="X16" s="217">
        <v>1</v>
      </c>
      <c r="Y16" s="217">
        <v>1</v>
      </c>
      <c r="Z16" s="31">
        <v>3</v>
      </c>
      <c r="AA16" s="217">
        <v>1</v>
      </c>
      <c r="AB16" s="217">
        <v>1</v>
      </c>
      <c r="AC16" s="217">
        <v>1</v>
      </c>
      <c r="AD16" s="31">
        <v>3</v>
      </c>
      <c r="AE16" s="217">
        <v>1</v>
      </c>
      <c r="AF16" s="217">
        <v>1</v>
      </c>
      <c r="AG16" s="217">
        <v>1</v>
      </c>
      <c r="AH16" s="31">
        <v>3</v>
      </c>
      <c r="AI16" s="31">
        <v>12</v>
      </c>
      <c r="AJ16" s="159"/>
      <c r="AK16" s="159"/>
      <c r="AL16" s="159"/>
      <c r="AM16" s="159"/>
      <c r="AN16" s="159"/>
      <c r="AO16" s="159"/>
    </row>
    <row r="17" spans="1:41" s="13" customFormat="1" ht="270" customHeight="1" x14ac:dyDescent="0.2">
      <c r="A17" s="12"/>
      <c r="B17" s="12"/>
      <c r="C17" s="12"/>
      <c r="D17" s="12"/>
      <c r="E17" s="12"/>
      <c r="F17" s="12"/>
      <c r="G17" s="12"/>
      <c r="H17" s="12"/>
      <c r="I17" s="12"/>
      <c r="J17" s="12"/>
      <c r="K17" s="12"/>
      <c r="L17" s="12"/>
      <c r="M17" s="12"/>
      <c r="N17" s="12"/>
      <c r="O17" s="12"/>
      <c r="P17" s="156"/>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41" s="13" customFormat="1" ht="166.5" customHeight="1" x14ac:dyDescent="0.2">
      <c r="A18" s="12"/>
      <c r="B18" s="12"/>
      <c r="C18" s="12"/>
      <c r="D18" s="12"/>
      <c r="E18" s="12"/>
      <c r="F18" s="12"/>
      <c r="G18" s="12"/>
      <c r="H18" s="12"/>
      <c r="I18" s="12"/>
      <c r="J18" s="12"/>
      <c r="K18" s="12"/>
      <c r="L18" s="12"/>
      <c r="M18" s="12"/>
      <c r="N18" s="12"/>
      <c r="O18" s="12"/>
      <c r="P18" s="156"/>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row>
    <row r="19" spans="1:41" s="13" customFormat="1" ht="182.25" customHeight="1" x14ac:dyDescent="0.2">
      <c r="A19" s="12"/>
      <c r="B19" s="12"/>
      <c r="C19" s="12"/>
      <c r="D19" s="12"/>
      <c r="E19" s="12"/>
      <c r="F19" s="12"/>
      <c r="G19" s="12"/>
      <c r="H19" s="12"/>
      <c r="I19" s="12"/>
      <c r="J19" s="12"/>
      <c r="K19" s="12"/>
      <c r="L19" s="12"/>
      <c r="M19" s="12"/>
      <c r="N19" s="12"/>
      <c r="O19" s="12"/>
      <c r="P19" s="156"/>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row>
    <row r="20" spans="1:41" s="13" customFormat="1" ht="63" customHeight="1" x14ac:dyDescent="0.2">
      <c r="P20"/>
    </row>
    <row r="21" spans="1:41" s="13" customFormat="1" ht="99" customHeight="1" x14ac:dyDescent="0.2">
      <c r="P21"/>
    </row>
    <row r="22" spans="1:41" s="13" customFormat="1" ht="121.5" customHeight="1" x14ac:dyDescent="0.2">
      <c r="P22"/>
    </row>
    <row r="23" spans="1:41" s="13" customFormat="1" ht="117.75" customHeight="1" x14ac:dyDescent="0.2">
      <c r="P23"/>
    </row>
    <row r="24" spans="1:41" s="13" customFormat="1" ht="116.25" customHeight="1" x14ac:dyDescent="0.2">
      <c r="P24"/>
    </row>
    <row r="25" spans="1:41" s="13" customFormat="1" ht="91.5" customHeight="1" x14ac:dyDescent="0.2">
      <c r="P25"/>
    </row>
    <row r="26" spans="1:41" s="13" customFormat="1" ht="91.5" customHeight="1" x14ac:dyDescent="0.2">
      <c r="P26"/>
    </row>
  </sheetData>
  <mergeCells count="24">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AI13:AI14"/>
    <mergeCell ref="AA13:AD13"/>
    <mergeCell ref="AE13:AH13"/>
    <mergeCell ref="L15:L16"/>
    <mergeCell ref="O13:O14"/>
    <mergeCell ref="Q13:R13"/>
    <mergeCell ref="S13:V13"/>
    <mergeCell ref="W13:Z13"/>
  </mergeCells>
  <dataValidations count="2">
    <dataValidation type="list" allowBlank="1" showInputMessage="1" showErrorMessage="1" sqref="F15:F16" xr:uid="{00000000-0002-0000-1000-000000000000}">
      <formula1>"A,B,C"</formula1>
    </dataValidation>
    <dataValidation type="list" allowBlank="1" showInputMessage="1" showErrorMessage="1" sqref="D15:D16" xr:uid="{00000000-0002-0000-1000-000001000000}">
      <formula1>"Unidad,Porcentaje,Monetario"</formula1>
    </dataValidation>
  </dataValidations>
  <pageMargins left="0.95000000000000007" right="0.32990000000000008" top="0.76380000000000003" bottom="0.77360000000000007" header="0.37010000000000004" footer="0.37990000000000007"/>
  <pageSetup scale="17" fitToWidth="0"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9"/>
  <dimension ref="A1:AMI29"/>
  <sheetViews>
    <sheetView showGridLines="0" zoomScale="60" zoomScaleNormal="60" zoomScaleSheetLayoutView="10" workbookViewId="0"/>
  </sheetViews>
  <sheetFormatPr baseColWidth="10" defaultColWidth="11" defaultRowHeight="15" x14ac:dyDescent="0.2"/>
  <cols>
    <col min="1" max="1" width="46.75" style="13" customWidth="1"/>
    <col min="2" max="2" width="35.375" style="13" customWidth="1"/>
    <col min="3" max="4" width="25.625" style="13" customWidth="1"/>
    <col min="5" max="6" width="19.25" style="13" customWidth="1"/>
    <col min="7" max="7" width="37.625" style="13" customWidth="1"/>
    <col min="8" max="11" width="15.625" style="13" customWidth="1"/>
    <col min="12" max="12" width="22.125" style="13" customWidth="1"/>
    <col min="13" max="13" width="27.25" style="13" customWidth="1"/>
    <col min="14" max="14" width="43.25" style="13" customWidth="1"/>
    <col min="15" max="15" width="38" style="13" customWidth="1"/>
    <col min="16" max="16" width="10.625" customWidth="1"/>
    <col min="17" max="17" width="23.875" style="13" customWidth="1"/>
    <col min="18" max="18" width="25" style="13" customWidth="1"/>
    <col min="19" max="28" width="11.875" style="13" customWidth="1"/>
    <col min="29" max="29" width="12.375" style="13" bestFit="1" customWidth="1"/>
    <col min="30" max="30" width="13.75" style="13" customWidth="1"/>
    <col min="31" max="32" width="11.875" style="13" customWidth="1"/>
    <col min="33" max="33" width="13.7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4"/>
      <c r="F5" s="404"/>
      <c r="G5" s="404"/>
      <c r="H5" s="404"/>
      <c r="I5" s="404"/>
      <c r="J5" s="404"/>
      <c r="K5" s="404"/>
      <c r="L5" s="404"/>
      <c r="M5" s="404"/>
      <c r="N5" s="404"/>
      <c r="O5" s="406"/>
      <c r="P5"/>
    </row>
    <row r="6" spans="1:1023" s="14" customFormat="1" ht="135" customHeight="1" thickBot="1" x14ac:dyDescent="0.25">
      <c r="A6" s="407" t="s">
        <v>37</v>
      </c>
      <c r="B6" s="407"/>
      <c r="C6" s="407"/>
      <c r="D6" s="407"/>
      <c r="E6" s="407"/>
      <c r="F6" s="407" t="s">
        <v>38</v>
      </c>
      <c r="G6" s="407"/>
      <c r="H6" s="407"/>
      <c r="I6" s="407"/>
      <c r="J6" s="407"/>
      <c r="K6" s="442" t="s">
        <v>39</v>
      </c>
      <c r="L6" s="410"/>
      <c r="M6" s="410"/>
      <c r="N6" s="410"/>
      <c r="O6" s="411"/>
      <c r="P6"/>
    </row>
    <row r="7" spans="1:1023" ht="27" thickBot="1" x14ac:dyDescent="0.25">
      <c r="A7" s="412" t="s">
        <v>40</v>
      </c>
      <c r="B7" s="413"/>
      <c r="C7" s="413"/>
      <c r="D7" s="413"/>
      <c r="E7" s="413"/>
      <c r="F7" s="413"/>
      <c r="G7" s="413"/>
      <c r="H7" s="413"/>
      <c r="I7" s="413"/>
      <c r="J7" s="413"/>
      <c r="K7" s="413"/>
      <c r="L7" s="413"/>
      <c r="M7" s="413"/>
      <c r="N7" s="413"/>
      <c r="O7" s="415"/>
    </row>
    <row r="8" spans="1:1023" s="15" customFormat="1" ht="23.25" customHeight="1" x14ac:dyDescent="0.2">
      <c r="A8" s="399" t="s">
        <v>298</v>
      </c>
      <c r="B8" s="400"/>
      <c r="C8" s="400"/>
      <c r="D8" s="400"/>
      <c r="E8" s="400"/>
      <c r="F8" s="400"/>
      <c r="G8" s="400"/>
      <c r="H8" s="400"/>
      <c r="I8" s="400"/>
      <c r="J8" s="400"/>
      <c r="K8" s="400"/>
      <c r="L8" s="400"/>
      <c r="M8" s="400"/>
      <c r="N8" s="400"/>
      <c r="O8" s="402"/>
      <c r="P8"/>
    </row>
    <row r="9" spans="1:1023" s="15" customFormat="1" ht="20.100000000000001" customHeight="1" x14ac:dyDescent="0.2">
      <c r="A9" s="381" t="s">
        <v>41</v>
      </c>
      <c r="B9" s="382"/>
      <c r="C9" s="382"/>
      <c r="D9" s="382"/>
      <c r="E9" s="382"/>
      <c r="F9" s="382"/>
      <c r="G9" s="382"/>
      <c r="H9" s="382"/>
      <c r="I9" s="382"/>
      <c r="J9" s="382"/>
      <c r="K9" s="382"/>
      <c r="L9" s="382"/>
      <c r="M9" s="382"/>
      <c r="N9" s="382"/>
      <c r="O9" s="384"/>
      <c r="P9"/>
    </row>
    <row r="10" spans="1:1023" s="15" customFormat="1" ht="20.100000000000001" customHeight="1" thickBot="1" x14ac:dyDescent="0.25">
      <c r="A10" s="381"/>
      <c r="B10" s="382"/>
      <c r="C10" s="382"/>
      <c r="D10" s="382"/>
      <c r="E10" s="382"/>
      <c r="F10" s="382"/>
      <c r="G10" s="382"/>
      <c r="H10" s="382"/>
      <c r="I10" s="382"/>
      <c r="J10" s="382"/>
      <c r="K10" s="382"/>
      <c r="L10" s="382"/>
      <c r="M10" s="382"/>
      <c r="N10" s="382"/>
      <c r="O10" s="384"/>
      <c r="P10"/>
    </row>
    <row r="11" spans="1:1023" s="15" customFormat="1" ht="14.45" customHeight="1" x14ac:dyDescent="0.2">
      <c r="A11" s="381" t="s">
        <v>42</v>
      </c>
      <c r="B11" s="382"/>
      <c r="C11" s="382"/>
      <c r="D11" s="382"/>
      <c r="E11" s="382"/>
      <c r="F11" s="382"/>
      <c r="G11" s="382"/>
      <c r="H11" s="382"/>
      <c r="I11" s="382"/>
      <c r="J11" s="382"/>
      <c r="K11" s="382"/>
      <c r="L11" s="382"/>
      <c r="M11" s="382"/>
      <c r="N11" s="382"/>
      <c r="O11" s="384"/>
      <c r="P11"/>
      <c r="Q11" s="389" t="s">
        <v>43</v>
      </c>
      <c r="R11" s="390"/>
      <c r="S11" s="390"/>
      <c r="T11" s="390"/>
      <c r="U11" s="390"/>
      <c r="V11" s="390"/>
      <c r="W11" s="390"/>
      <c r="X11" s="390"/>
      <c r="Y11" s="390"/>
      <c r="Z11" s="390"/>
      <c r="AA11" s="390"/>
      <c r="AB11" s="390"/>
      <c r="AC11" s="390"/>
      <c r="AD11" s="390"/>
      <c r="AE11" s="390"/>
      <c r="AF11" s="390"/>
      <c r="AG11" s="390"/>
      <c r="AH11" s="390"/>
      <c r="AI11" s="426"/>
      <c r="AJ11" s="16"/>
    </row>
    <row r="12" spans="1:1023" s="15" customFormat="1" ht="15" customHeight="1" thickBot="1" x14ac:dyDescent="0.25">
      <c r="A12" s="385"/>
      <c r="B12" s="386"/>
      <c r="C12" s="386"/>
      <c r="D12" s="386"/>
      <c r="E12" s="386"/>
      <c r="F12" s="386"/>
      <c r="G12" s="386"/>
      <c r="H12" s="386"/>
      <c r="I12" s="386"/>
      <c r="J12" s="386"/>
      <c r="K12" s="386"/>
      <c r="L12" s="386"/>
      <c r="M12" s="386"/>
      <c r="N12" s="386"/>
      <c r="O12" s="388"/>
      <c r="P12"/>
      <c r="Q12" s="393"/>
      <c r="R12" s="394"/>
      <c r="S12" s="394"/>
      <c r="T12" s="394"/>
      <c r="U12" s="394"/>
      <c r="V12" s="394"/>
      <c r="W12" s="394"/>
      <c r="X12" s="394"/>
      <c r="Y12" s="394"/>
      <c r="Z12" s="394"/>
      <c r="AA12" s="394"/>
      <c r="AB12" s="394"/>
      <c r="AC12" s="394"/>
      <c r="AD12" s="394"/>
      <c r="AE12" s="394"/>
      <c r="AF12" s="394"/>
      <c r="AG12" s="394"/>
      <c r="AH12" s="394"/>
      <c r="AI12" s="427"/>
      <c r="AJ12" s="16"/>
    </row>
    <row r="13" spans="1:1023" ht="47.25" customHeight="1" thickBot="1" x14ac:dyDescent="0.25">
      <c r="A13" s="378" t="s">
        <v>44</v>
      </c>
      <c r="B13" s="378" t="s">
        <v>45</v>
      </c>
      <c r="C13" s="378"/>
      <c r="D13" s="378"/>
      <c r="E13" s="378"/>
      <c r="F13" s="378"/>
      <c r="G13" s="378" t="s">
        <v>46</v>
      </c>
      <c r="H13" s="397" t="s">
        <v>563</v>
      </c>
      <c r="I13" s="397"/>
      <c r="J13" s="397"/>
      <c r="K13" s="397"/>
      <c r="L13" s="378" t="s">
        <v>47</v>
      </c>
      <c r="M13" s="378" t="s">
        <v>48</v>
      </c>
      <c r="N13" s="378" t="s">
        <v>49</v>
      </c>
      <c r="O13" s="377" t="s">
        <v>50</v>
      </c>
      <c r="Q13" s="379" t="s">
        <v>45</v>
      </c>
      <c r="R13" s="379"/>
      <c r="S13" s="489" t="s">
        <v>51</v>
      </c>
      <c r="T13" s="489"/>
      <c r="U13" s="489"/>
      <c r="V13" s="489"/>
      <c r="W13" s="489" t="s">
        <v>52</v>
      </c>
      <c r="X13" s="489"/>
      <c r="Y13" s="489"/>
      <c r="Z13" s="489"/>
      <c r="AA13" s="489" t="s">
        <v>53</v>
      </c>
      <c r="AB13" s="489"/>
      <c r="AC13" s="489"/>
      <c r="AD13" s="489"/>
      <c r="AE13" s="489" t="s">
        <v>54</v>
      </c>
      <c r="AF13" s="489"/>
      <c r="AG13" s="489"/>
      <c r="AH13" s="489"/>
      <c r="AI13" s="379" t="s">
        <v>55</v>
      </c>
      <c r="AMI13"/>
    </row>
    <row r="14" spans="1:1023" s="15" customFormat="1" ht="63" customHeight="1" thickBot="1" x14ac:dyDescent="0.25">
      <c r="A14" s="377"/>
      <c r="B14" s="28" t="s">
        <v>56</v>
      </c>
      <c r="C14" s="28" t="s">
        <v>57</v>
      </c>
      <c r="D14" s="28" t="s">
        <v>58</v>
      </c>
      <c r="E14" s="28" t="s">
        <v>59</v>
      </c>
      <c r="F14" s="28" t="s">
        <v>60</v>
      </c>
      <c r="G14" s="398"/>
      <c r="H14" s="28" t="s">
        <v>61</v>
      </c>
      <c r="I14" s="28" t="s">
        <v>62</v>
      </c>
      <c r="J14" s="28" t="s">
        <v>63</v>
      </c>
      <c r="K14" s="28" t="s">
        <v>64</v>
      </c>
      <c r="L14" s="398"/>
      <c r="M14" s="398"/>
      <c r="N14" s="398"/>
      <c r="O14" s="378"/>
      <c r="P14"/>
      <c r="Q14" s="28" t="s">
        <v>56</v>
      </c>
      <c r="R14" s="28" t="s">
        <v>57</v>
      </c>
      <c r="S14" s="43" t="s">
        <v>65</v>
      </c>
      <c r="T14" s="43" t="s">
        <v>66</v>
      </c>
      <c r="U14" s="43" t="s">
        <v>67</v>
      </c>
      <c r="V14" s="28" t="s">
        <v>68</v>
      </c>
      <c r="W14" s="43" t="s">
        <v>69</v>
      </c>
      <c r="X14" s="43" t="s">
        <v>70</v>
      </c>
      <c r="Y14" s="43" t="s">
        <v>71</v>
      </c>
      <c r="Z14" s="28" t="s">
        <v>72</v>
      </c>
      <c r="AA14" s="43" t="s">
        <v>73</v>
      </c>
      <c r="AB14" s="43" t="s">
        <v>74</v>
      </c>
      <c r="AC14" s="43" t="s">
        <v>75</v>
      </c>
      <c r="AD14" s="28" t="s">
        <v>76</v>
      </c>
      <c r="AE14" s="43" t="s">
        <v>77</v>
      </c>
      <c r="AF14" s="43" t="s">
        <v>78</v>
      </c>
      <c r="AG14" s="43" t="s">
        <v>79</v>
      </c>
      <c r="AH14" s="28" t="s">
        <v>80</v>
      </c>
      <c r="AI14" s="379"/>
    </row>
    <row r="15" spans="1:1023" s="15" customFormat="1" ht="114.75" customHeight="1" thickBot="1" x14ac:dyDescent="0.25">
      <c r="A15" s="283" t="s">
        <v>299</v>
      </c>
      <c r="B15" s="282" t="s">
        <v>300</v>
      </c>
      <c r="C15" s="69" t="s">
        <v>301</v>
      </c>
      <c r="D15" s="69" t="s">
        <v>84</v>
      </c>
      <c r="E15" s="46">
        <f>+AI15</f>
        <v>12</v>
      </c>
      <c r="F15" s="47" t="s">
        <v>85</v>
      </c>
      <c r="G15" s="109" t="s">
        <v>302</v>
      </c>
      <c r="H15" s="46">
        <f>+V15</f>
        <v>3</v>
      </c>
      <c r="I15" s="46">
        <f>+Z15</f>
        <v>3</v>
      </c>
      <c r="J15" s="46">
        <f>+AD15</f>
        <v>3</v>
      </c>
      <c r="K15" s="46">
        <f>+AH15</f>
        <v>3</v>
      </c>
      <c r="L15" s="429" t="s">
        <v>613</v>
      </c>
      <c r="M15" s="110" t="s">
        <v>549</v>
      </c>
      <c r="N15" s="73" t="s">
        <v>303</v>
      </c>
      <c r="O15" s="49" t="s">
        <v>304</v>
      </c>
      <c r="P15" s="156"/>
      <c r="Q15" s="282" t="s">
        <v>300</v>
      </c>
      <c r="R15" s="69" t="s">
        <v>301</v>
      </c>
      <c r="S15" s="51">
        <v>1</v>
      </c>
      <c r="T15" s="51">
        <v>1</v>
      </c>
      <c r="U15" s="51">
        <v>1</v>
      </c>
      <c r="V15" s="31">
        <f>+IF($D15="Porcentaje",IF(AND(S15&lt;&gt;"",T15="",U15=""),S15,IF(AND(S15&lt;&gt;"",T15&lt;&gt;"",U15=""),T15,IF(AND(S15&lt;&gt;"",T15&lt;&gt;"",U15&lt;&gt;""),U15,0))),SUM(S15:U15))</f>
        <v>3</v>
      </c>
      <c r="W15" s="51">
        <v>1</v>
      </c>
      <c r="X15" s="51">
        <v>1</v>
      </c>
      <c r="Y15" s="51">
        <v>1</v>
      </c>
      <c r="Z15" s="31">
        <f>+IF($D15="Porcentaje",IF(AND(W15&lt;&gt;"",X15="",Y15=""),W15,IF(AND(W15&lt;&gt;"",X15&lt;&gt;"",Y15=""),X15,IF(AND(W15&lt;&gt;"",X15&lt;&gt;"",Y15&lt;&gt;""),Y15,0))),SUM(W15:Y15))</f>
        <v>3</v>
      </c>
      <c r="AA15" s="51">
        <v>1</v>
      </c>
      <c r="AB15" s="51">
        <v>1</v>
      </c>
      <c r="AC15" s="51">
        <v>1</v>
      </c>
      <c r="AD15" s="31">
        <f>+IF($D15="Porcentaje",IF(AND(AA15&lt;&gt;"",AB15="",AC15=""),AA15,IF(AND(AA15&lt;&gt;"",AB15&lt;&gt;"",AC15=""),AB15,IF(AND(AA15&lt;&gt;"",AB15&lt;&gt;"",AC15&lt;&gt;""),AC15,0))),SUM(AA15:AC15))</f>
        <v>3</v>
      </c>
      <c r="AE15" s="51">
        <v>1</v>
      </c>
      <c r="AF15" s="51">
        <v>1</v>
      </c>
      <c r="AG15" s="51">
        <v>1</v>
      </c>
      <c r="AH15" s="31">
        <f>+IF($D15="Porcentaje",IF(AND(AE15&lt;&gt;"",AF15="",AG15=""),AE15,IF(AND(AE15&lt;&gt;"",AF15&lt;&gt;"",AG15=""),AF15,IF(AND(AE15&lt;&gt;"",AF15&lt;&gt;"",AG15&lt;&gt;""),AG15,0))),SUM(AE15:AG15))</f>
        <v>3</v>
      </c>
      <c r="AI15" s="31">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12</v>
      </c>
      <c r="AJ15" s="159"/>
      <c r="AK15" s="159"/>
      <c r="AL15" s="159"/>
      <c r="AM15" s="159"/>
      <c r="AN15" s="159"/>
      <c r="AO15" s="159"/>
      <c r="AP15" s="159"/>
      <c r="AQ15" s="159"/>
      <c r="AR15" s="159"/>
      <c r="AS15" s="159"/>
      <c r="AT15" s="159"/>
      <c r="AU15" s="159"/>
      <c r="AV15" s="159"/>
      <c r="AW15" s="159"/>
      <c r="AX15" s="159"/>
    </row>
    <row r="16" spans="1:1023" s="15" customFormat="1" ht="99.95" customHeight="1" thickBot="1" x14ac:dyDescent="0.25">
      <c r="A16" s="316" t="s">
        <v>863</v>
      </c>
      <c r="B16" s="282" t="s">
        <v>305</v>
      </c>
      <c r="C16" s="18" t="s">
        <v>864</v>
      </c>
      <c r="D16" s="69" t="s">
        <v>84</v>
      </c>
      <c r="E16" s="46">
        <f>+AI16</f>
        <v>12</v>
      </c>
      <c r="F16" s="47" t="s">
        <v>85</v>
      </c>
      <c r="G16" s="73" t="s">
        <v>865</v>
      </c>
      <c r="H16" s="46">
        <f>+V16</f>
        <v>3</v>
      </c>
      <c r="I16" s="46">
        <f>+Z16</f>
        <v>3</v>
      </c>
      <c r="J16" s="46">
        <f>+AD16</f>
        <v>3</v>
      </c>
      <c r="K16" s="46">
        <f>+AH16</f>
        <v>3</v>
      </c>
      <c r="L16" s="430"/>
      <c r="M16" s="110" t="s">
        <v>306</v>
      </c>
      <c r="N16" s="109" t="s">
        <v>307</v>
      </c>
      <c r="O16" s="49"/>
      <c r="P16" s="156"/>
      <c r="Q16" s="282" t="s">
        <v>305</v>
      </c>
      <c r="R16" s="18" t="s">
        <v>864</v>
      </c>
      <c r="S16" s="51">
        <v>1</v>
      </c>
      <c r="T16" s="51">
        <v>1</v>
      </c>
      <c r="U16" s="51">
        <v>1</v>
      </c>
      <c r="V16" s="31">
        <f>+IF($D16="Porcentaje",IF(AND(S16&lt;&gt;"",T16="",U16=""),S16,IF(AND(S16&lt;&gt;"",T16&lt;&gt;"",U16=""),T16,IF(AND(S16&lt;&gt;"",T16&lt;&gt;"",U16&lt;&gt;""),U16,0))),SUM(S16:U16))</f>
        <v>3</v>
      </c>
      <c r="W16" s="51">
        <v>1</v>
      </c>
      <c r="X16" s="51">
        <v>1</v>
      </c>
      <c r="Y16" s="51">
        <v>1</v>
      </c>
      <c r="Z16" s="31">
        <f>+IF($D16="Porcentaje",IF(AND(W16&lt;&gt;"",X16="",Y16=""),W16,IF(AND(W16&lt;&gt;"",X16&lt;&gt;"",Y16=""),X16,IF(AND(W16&lt;&gt;"",X16&lt;&gt;"",Y16&lt;&gt;""),Y16,0))),SUM(W16:Y16))</f>
        <v>3</v>
      </c>
      <c r="AA16" s="51">
        <v>1</v>
      </c>
      <c r="AB16" s="51">
        <v>1</v>
      </c>
      <c r="AC16" s="51">
        <v>1</v>
      </c>
      <c r="AD16" s="31">
        <f>+IF($D16="Porcentaje",IF(AND(AA16&lt;&gt;"",AB16="",AC16=""),AA16,IF(AND(AA16&lt;&gt;"",AB16&lt;&gt;"",AC16=""),AB16,IF(AND(AA16&lt;&gt;"",AB16&lt;&gt;"",AC16&lt;&gt;""),AC16,0))),SUM(AA16:AC16))</f>
        <v>3</v>
      </c>
      <c r="AE16" s="51">
        <v>1</v>
      </c>
      <c r="AF16" s="51">
        <v>1</v>
      </c>
      <c r="AG16" s="51">
        <v>1</v>
      </c>
      <c r="AH16" s="31">
        <f>+IF($D16="Porcentaje",IF(AND(AE16&lt;&gt;"",AF16="",AG16=""),AE16,IF(AND(AE16&lt;&gt;"",AF16&lt;&gt;"",AG16=""),AF16,IF(AND(AE16&lt;&gt;"",AF16&lt;&gt;"",AG16&lt;&gt;""),AG16,0))),SUM(AE16:AG16))</f>
        <v>3</v>
      </c>
      <c r="AI16" s="31">
        <f>+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12</v>
      </c>
      <c r="AJ16" s="159"/>
      <c r="AK16" s="159"/>
      <c r="AL16" s="159"/>
      <c r="AM16" s="159"/>
      <c r="AN16" s="159"/>
      <c r="AO16" s="159"/>
      <c r="AP16" s="159"/>
      <c r="AQ16" s="159"/>
      <c r="AR16" s="159"/>
      <c r="AS16" s="159"/>
      <c r="AT16" s="159"/>
      <c r="AU16" s="159"/>
      <c r="AV16" s="159"/>
      <c r="AW16" s="159"/>
      <c r="AX16" s="159"/>
    </row>
    <row r="17" spans="1:50" s="15" customFormat="1" ht="116.25" customHeight="1" thickBot="1" x14ac:dyDescent="0.25">
      <c r="A17" s="284" t="s">
        <v>308</v>
      </c>
      <c r="B17" s="282" t="s">
        <v>309</v>
      </c>
      <c r="C17" s="69" t="s">
        <v>310</v>
      </c>
      <c r="D17" s="69" t="s">
        <v>84</v>
      </c>
      <c r="E17" s="46">
        <f>+AI17</f>
        <v>4</v>
      </c>
      <c r="F17" s="47" t="s">
        <v>85</v>
      </c>
      <c r="G17" s="109" t="s">
        <v>311</v>
      </c>
      <c r="H17" s="46">
        <f>+V17</f>
        <v>1</v>
      </c>
      <c r="I17" s="46">
        <f>+Z17</f>
        <v>1</v>
      </c>
      <c r="J17" s="46">
        <f>+AD17</f>
        <v>1</v>
      </c>
      <c r="K17" s="46">
        <f>+AH17</f>
        <v>1</v>
      </c>
      <c r="L17" s="430"/>
      <c r="M17" s="110" t="s">
        <v>549</v>
      </c>
      <c r="N17" s="109" t="s">
        <v>312</v>
      </c>
      <c r="O17" s="49" t="s">
        <v>313</v>
      </c>
      <c r="P17" s="156"/>
      <c r="Q17" s="282" t="s">
        <v>309</v>
      </c>
      <c r="R17" s="69" t="s">
        <v>310</v>
      </c>
      <c r="S17" s="51">
        <v>1</v>
      </c>
      <c r="T17" s="51">
        <v>0</v>
      </c>
      <c r="U17" s="51">
        <v>0</v>
      </c>
      <c r="V17" s="31">
        <f>+IF($D17="Porcentaje",IF(AND(S17&lt;&gt;"",T17="",U17=""),S17,IF(AND(S17&lt;&gt;"",T17&lt;&gt;"",U17=""),T17,IF(AND(S17&lt;&gt;"",T17&lt;&gt;"",U17&lt;&gt;""),U17,0))),SUM(S17:U17))</f>
        <v>1</v>
      </c>
      <c r="W17" s="51">
        <v>1</v>
      </c>
      <c r="X17" s="51">
        <v>0</v>
      </c>
      <c r="Y17" s="51">
        <v>0</v>
      </c>
      <c r="Z17" s="31">
        <f>+IF($D17="Porcentaje",IF(AND(W17&lt;&gt;"",X17="",Y17=""),W17,IF(AND(W17&lt;&gt;"",X17&lt;&gt;"",Y17=""),X17,IF(AND(W17&lt;&gt;"",X17&lt;&gt;"",Y17&lt;&gt;""),Y17,0))),SUM(W17:Y17))</f>
        <v>1</v>
      </c>
      <c r="AA17" s="51">
        <v>1</v>
      </c>
      <c r="AB17" s="51">
        <v>0</v>
      </c>
      <c r="AC17" s="51">
        <v>0</v>
      </c>
      <c r="AD17" s="31">
        <f>+IF($D17="Porcentaje",IF(AND(AA17&lt;&gt;"",AB17="",AC17=""),AA17,IF(AND(AA17&lt;&gt;"",AB17&lt;&gt;"",AC17=""),AB17,IF(AND(AA17&lt;&gt;"",AB17&lt;&gt;"",AC17&lt;&gt;""),AC17,0))),SUM(AA17:AC17))</f>
        <v>1</v>
      </c>
      <c r="AE17" s="51">
        <v>1</v>
      </c>
      <c r="AF17" s="51">
        <v>0</v>
      </c>
      <c r="AG17" s="51">
        <v>0</v>
      </c>
      <c r="AH17" s="31">
        <f>+IF($D17="Porcentaje",IF(AND(AE17&lt;&gt;"",AF17="",AG17=""),AE17,IF(AND(AE17&lt;&gt;"",AF17&lt;&gt;"",AG17=""),AF17,IF(AND(AE17&lt;&gt;"",AF17&lt;&gt;"",AG17&lt;&gt;""),AG17,0))),SUM(AE17:AG17))</f>
        <v>1</v>
      </c>
      <c r="AI17" s="31">
        <f>+IFERROR(IF(D17="Porcentaje",IF(AND(COUNT(S17:U17)&gt;=0,COUNT(W17:Y17)=0,COUNT(AA17:AC17)=0,COUNT(AE17:AG17)=0),V17,IF(AND(COUNT(S17:U17)&gt;=1,COUNT(W17:Y17)&gt;=1,COUNT(AA17:AC17)=0,COUNT(AE17:AG17)=0),Z17,IF(AND(COUNT(S17:U17)&gt;=1,COUNT(W17:Y17)&gt;=1,COUNT(AA17:AC17)&gt;=1,COUNT(AE17:AG17)=0),AD17,IF(AND(COUNT(S17:U17)&gt;=1,COUNT(W17:Y17)&gt;=1,COUNT(AA17:AC17)&gt;=1,COUNT(AE17:AG17)&gt;=1),AH17,"-")))),SUM(V17,Z17,AD17,AH17)),"-")</f>
        <v>4</v>
      </c>
      <c r="AJ17" s="159"/>
      <c r="AK17" s="159"/>
      <c r="AL17" s="159"/>
      <c r="AM17" s="159"/>
      <c r="AN17" s="159"/>
      <c r="AO17" s="159"/>
      <c r="AP17" s="159"/>
      <c r="AQ17" s="159"/>
      <c r="AR17" s="159"/>
      <c r="AS17" s="159"/>
      <c r="AT17" s="159"/>
      <c r="AU17" s="159"/>
      <c r="AV17" s="159"/>
      <c r="AW17" s="159"/>
      <c r="AX17" s="159"/>
    </row>
    <row r="18" spans="1:50" s="15" customFormat="1" ht="114.75" customHeight="1" thickBot="1" x14ac:dyDescent="0.25">
      <c r="A18" s="285" t="s">
        <v>314</v>
      </c>
      <c r="B18" s="282" t="s">
        <v>315</v>
      </c>
      <c r="C18" s="69" t="s">
        <v>316</v>
      </c>
      <c r="D18" s="69" t="s">
        <v>84</v>
      </c>
      <c r="E18" s="46">
        <f>+AI18</f>
        <v>12</v>
      </c>
      <c r="F18" s="47" t="s">
        <v>85</v>
      </c>
      <c r="G18" s="109" t="s">
        <v>317</v>
      </c>
      <c r="H18" s="46">
        <f>+V18</f>
        <v>3</v>
      </c>
      <c r="I18" s="46">
        <f>+Z18</f>
        <v>3</v>
      </c>
      <c r="J18" s="46">
        <f>+AD18</f>
        <v>3</v>
      </c>
      <c r="K18" s="46">
        <f>+AH18</f>
        <v>3</v>
      </c>
      <c r="L18" s="430"/>
      <c r="M18" s="110" t="s">
        <v>549</v>
      </c>
      <c r="N18" s="73" t="s">
        <v>318</v>
      </c>
      <c r="O18" s="49" t="s">
        <v>319</v>
      </c>
      <c r="P18" s="156"/>
      <c r="Q18" s="282" t="s">
        <v>315</v>
      </c>
      <c r="R18" s="69" t="s">
        <v>316</v>
      </c>
      <c r="S18" s="51">
        <v>1</v>
      </c>
      <c r="T18" s="51">
        <v>1</v>
      </c>
      <c r="U18" s="51">
        <v>1</v>
      </c>
      <c r="V18" s="31">
        <f>+IF($D18="Porcentaje",IF(AND(S18&lt;&gt;"",T18="",U18=""),S18,IF(AND(S18&lt;&gt;"",T18&lt;&gt;"",U18=""),T18,IF(AND(S18&lt;&gt;"",T18&lt;&gt;"",U18&lt;&gt;""),U18,0))),SUM(S18:U18))</f>
        <v>3</v>
      </c>
      <c r="W18" s="51">
        <v>1</v>
      </c>
      <c r="X18" s="51">
        <v>1</v>
      </c>
      <c r="Y18" s="51">
        <v>1</v>
      </c>
      <c r="Z18" s="31">
        <f>+IF($D18="Porcentaje",IF(AND(W18&lt;&gt;"",X18="",Y18=""),W18,IF(AND(W18&lt;&gt;"",X18&lt;&gt;"",Y18=""),X18,IF(AND(W18&lt;&gt;"",X18&lt;&gt;"",Y18&lt;&gt;""),Y18,0))),SUM(W18:Y18))</f>
        <v>3</v>
      </c>
      <c r="AA18" s="51">
        <v>1</v>
      </c>
      <c r="AB18" s="51">
        <v>1</v>
      </c>
      <c r="AC18" s="51">
        <v>1</v>
      </c>
      <c r="AD18" s="31">
        <f>+IF($D18="Porcentaje",IF(AND(AA18&lt;&gt;"",AB18="",AC18=""),AA18,IF(AND(AA18&lt;&gt;"",AB18&lt;&gt;"",AC18=""),AB18,IF(AND(AA18&lt;&gt;"",AB18&lt;&gt;"",AC18&lt;&gt;""),AC18,0))),SUM(AA18:AC18))</f>
        <v>3</v>
      </c>
      <c r="AE18" s="51">
        <v>1</v>
      </c>
      <c r="AF18" s="51">
        <v>1</v>
      </c>
      <c r="AG18" s="51">
        <v>1</v>
      </c>
      <c r="AH18" s="31">
        <f>+IF($D18="Porcentaje",IF(AND(AE18&lt;&gt;"",AF18="",AG18=""),AE18,IF(AND(AE18&lt;&gt;"",AF18&lt;&gt;"",AG18=""),AF18,IF(AND(AE18&lt;&gt;"",AF18&lt;&gt;"",AG18&lt;&gt;""),AG18,0))),SUM(AE18:AG18))</f>
        <v>3</v>
      </c>
      <c r="AI18" s="31">
        <f>+IFERROR(IF(D18="Porcentaje",IF(AND(COUNT(S18:U18)&gt;=0,COUNT(W18:Y18)=0,COUNT(AA18:AC18)=0,COUNT(AE18:AG18)=0),V18,IF(AND(COUNT(S18:U18)&gt;=1,COUNT(W18:Y18)&gt;=1,COUNT(AA18:AC18)=0,COUNT(AE18:AG18)=0),Z18,IF(AND(COUNT(S18:U18)&gt;=1,COUNT(W18:Y18)&gt;=1,COUNT(AA18:AC18)&gt;=1,COUNT(AE18:AG18)=0),AD18,IF(AND(COUNT(S18:U18)&gt;=1,COUNT(W18:Y18)&gt;=1,COUNT(AA18:AC18)&gt;=1,COUNT(AE18:AG18)&gt;=1),AH18,"-")))),SUM(V18,Z18,AD18,AH18)),"-")</f>
        <v>12</v>
      </c>
      <c r="AJ18" s="159"/>
      <c r="AK18" s="159"/>
      <c r="AL18" s="159"/>
      <c r="AM18" s="159"/>
      <c r="AN18" s="159"/>
      <c r="AO18" s="159"/>
      <c r="AP18" s="159"/>
      <c r="AQ18" s="159"/>
      <c r="AR18" s="159"/>
      <c r="AS18" s="159"/>
      <c r="AT18" s="159"/>
      <c r="AU18" s="159"/>
      <c r="AV18" s="159"/>
      <c r="AW18" s="159"/>
      <c r="AX18" s="159"/>
    </row>
    <row r="19" spans="1:50" s="15" customFormat="1" ht="99.95" customHeight="1" thickBot="1" x14ac:dyDescent="0.25">
      <c r="A19" s="286" t="s">
        <v>320</v>
      </c>
      <c r="B19" s="282" t="s">
        <v>321</v>
      </c>
      <c r="C19" s="69" t="s">
        <v>322</v>
      </c>
      <c r="D19" s="69" t="s">
        <v>84</v>
      </c>
      <c r="E19" s="46">
        <f>+AI19</f>
        <v>2</v>
      </c>
      <c r="F19" s="47" t="s">
        <v>85</v>
      </c>
      <c r="G19" s="109" t="s">
        <v>323</v>
      </c>
      <c r="H19" s="46">
        <f>+V19</f>
        <v>1</v>
      </c>
      <c r="I19" s="46">
        <f>+Z19</f>
        <v>0</v>
      </c>
      <c r="J19" s="46">
        <f>+AD19</f>
        <v>1</v>
      </c>
      <c r="K19" s="46">
        <f>+AH19</f>
        <v>0</v>
      </c>
      <c r="L19" s="431"/>
      <c r="M19" s="110" t="s">
        <v>324</v>
      </c>
      <c r="N19" s="73" t="s">
        <v>325</v>
      </c>
      <c r="O19" s="49" t="s">
        <v>326</v>
      </c>
      <c r="P19" s="156"/>
      <c r="Q19" s="282" t="s">
        <v>321</v>
      </c>
      <c r="R19" s="69" t="s">
        <v>322</v>
      </c>
      <c r="S19" s="51">
        <v>1</v>
      </c>
      <c r="T19" s="51">
        <v>0</v>
      </c>
      <c r="U19" s="51">
        <v>0</v>
      </c>
      <c r="V19" s="31">
        <f>+IF($D19="Porcentaje",IF(AND(S19&lt;&gt;"",T19="",U19=""),S19,IF(AND(S19&lt;&gt;"",T19&lt;&gt;"",U19=""),T19,IF(AND(S19&lt;&gt;"",T19&lt;&gt;"",U19&lt;&gt;""),U19,0))),SUM(S19:U19))</f>
        <v>1</v>
      </c>
      <c r="W19" s="51">
        <v>0</v>
      </c>
      <c r="X19" s="51">
        <v>0</v>
      </c>
      <c r="Y19" s="51">
        <v>0</v>
      </c>
      <c r="Z19" s="31">
        <f>+IF($D19="Porcentaje",IF(AND(W19&lt;&gt;"",X19="",Y19=""),W19,IF(AND(W19&lt;&gt;"",X19&lt;&gt;"",Y19=""),X19,IF(AND(W19&lt;&gt;"",X19&lt;&gt;"",Y19&lt;&gt;""),Y19,0))),SUM(W19:Y19))</f>
        <v>0</v>
      </c>
      <c r="AA19" s="51">
        <v>1</v>
      </c>
      <c r="AB19" s="51">
        <v>0</v>
      </c>
      <c r="AC19" s="51">
        <v>0</v>
      </c>
      <c r="AD19" s="31">
        <f>+IF($D19="Porcentaje",IF(AND(AA19&lt;&gt;"",AB19="",AC19=""),AA19,IF(AND(AA19&lt;&gt;"",AB19&lt;&gt;"",AC19=""),AB19,IF(AND(AA19&lt;&gt;"",AB19&lt;&gt;"",AC19&lt;&gt;""),AC19,0))),SUM(AA19:AC19))</f>
        <v>1</v>
      </c>
      <c r="AE19" s="51">
        <v>0</v>
      </c>
      <c r="AF19" s="51">
        <v>0</v>
      </c>
      <c r="AG19" s="51">
        <v>0</v>
      </c>
      <c r="AH19" s="31">
        <f>+IF($D19="Porcentaje",IF(AND(AE19&lt;&gt;"",AF19="",AG19=""),AE19,IF(AND(AE19&lt;&gt;"",AF19&lt;&gt;"",AG19=""),AF19,IF(AND(AE19&lt;&gt;"",AF19&lt;&gt;"",AG19&lt;&gt;""),AG19,0))),SUM(AE19:AG19))</f>
        <v>0</v>
      </c>
      <c r="AI19" s="31">
        <f>+IFERROR(IF(D19="Porcentaje",IF(AND(COUNT(S19:U19)&gt;=0,COUNT(W19:Y19)=0,COUNT(AA19:AC19)=0,COUNT(AE19:AG19)=0),V19,IF(AND(COUNT(S19:U19)&gt;=1,COUNT(W19:Y19)&gt;=1,COUNT(AA19:AC19)=0,COUNT(AE19:AG19)=0),Z19,IF(AND(COUNT(S19:U19)&gt;=1,COUNT(W19:Y19)&gt;=1,COUNT(AA19:AC19)&gt;=1,COUNT(AE19:AG19)=0),AD19,IF(AND(COUNT(S19:U19)&gt;=1,COUNT(W19:Y19)&gt;=1,COUNT(AA19:AC19)&gt;=1,COUNT(AE19:AG19)&gt;=1),AH19,"-")))),SUM(V19,Z19,AD19,AH19)),"-")</f>
        <v>2</v>
      </c>
      <c r="AJ19" s="159"/>
      <c r="AK19" s="159"/>
      <c r="AL19" s="159"/>
      <c r="AM19" s="159"/>
      <c r="AN19" s="159"/>
      <c r="AO19" s="159"/>
      <c r="AP19" s="159"/>
      <c r="AQ19" s="159"/>
      <c r="AR19" s="159"/>
      <c r="AS19" s="159"/>
      <c r="AT19" s="159"/>
      <c r="AU19" s="159"/>
      <c r="AV19" s="159"/>
      <c r="AW19" s="159"/>
      <c r="AX19" s="159"/>
    </row>
    <row r="20" spans="1:50" s="13" customFormat="1" ht="270" customHeight="1" x14ac:dyDescent="0.2">
      <c r="E20" s="25"/>
      <c r="H20" s="25"/>
      <c r="I20" s="25"/>
      <c r="J20" s="25"/>
      <c r="K20" s="25"/>
      <c r="P20"/>
      <c r="S20" s="25"/>
      <c r="T20" s="25"/>
      <c r="U20" s="25"/>
      <c r="V20" s="25"/>
      <c r="W20" s="25"/>
      <c r="X20" s="25"/>
      <c r="Y20" s="25"/>
      <c r="Z20" s="25"/>
      <c r="AA20" s="25"/>
      <c r="AB20" s="25"/>
      <c r="AC20" s="25"/>
      <c r="AD20" s="25"/>
      <c r="AE20" s="25"/>
      <c r="AF20" s="25"/>
      <c r="AG20" s="25"/>
      <c r="AH20" s="25"/>
      <c r="AI20" s="25"/>
    </row>
    <row r="21" spans="1:50" s="13" customFormat="1" ht="166.5" customHeight="1" x14ac:dyDescent="0.2">
      <c r="E21" s="25"/>
      <c r="H21" s="25"/>
      <c r="I21" s="25"/>
      <c r="J21" s="25"/>
      <c r="K21" s="25"/>
      <c r="P21"/>
      <c r="S21" s="25"/>
      <c r="T21" s="25"/>
      <c r="U21" s="25"/>
      <c r="V21" s="25"/>
      <c r="W21" s="25"/>
      <c r="X21" s="25"/>
      <c r="Y21" s="25"/>
      <c r="Z21" s="25"/>
      <c r="AA21" s="25"/>
      <c r="AB21" s="25"/>
      <c r="AC21" s="25"/>
      <c r="AD21" s="25"/>
      <c r="AE21" s="25"/>
      <c r="AF21" s="25"/>
      <c r="AG21" s="25"/>
      <c r="AH21" s="25"/>
      <c r="AI21" s="25"/>
    </row>
    <row r="22" spans="1:50" s="13" customFormat="1" ht="182.25" customHeight="1" x14ac:dyDescent="0.2">
      <c r="E22" s="25"/>
      <c r="H22" s="25"/>
      <c r="I22" s="25"/>
      <c r="J22" s="25"/>
      <c r="K22" s="25"/>
      <c r="P22"/>
      <c r="S22" s="25"/>
      <c r="T22" s="25"/>
      <c r="U22" s="25"/>
      <c r="V22" s="25"/>
      <c r="W22" s="25"/>
      <c r="X22" s="25"/>
      <c r="Y22" s="25"/>
      <c r="Z22" s="25"/>
      <c r="AA22" s="25"/>
      <c r="AB22" s="25"/>
      <c r="AC22" s="25"/>
      <c r="AD22" s="25"/>
      <c r="AE22" s="25"/>
      <c r="AF22" s="25"/>
      <c r="AG22" s="25"/>
      <c r="AH22" s="25"/>
      <c r="AI22" s="25"/>
    </row>
    <row r="23" spans="1:50" s="13" customFormat="1" ht="63" customHeight="1" x14ac:dyDescent="0.2">
      <c r="E23" s="25"/>
      <c r="H23" s="25"/>
      <c r="I23" s="25"/>
      <c r="J23" s="25"/>
      <c r="K23" s="25"/>
      <c r="P23"/>
      <c r="S23" s="25"/>
      <c r="T23" s="25"/>
      <c r="U23" s="25"/>
      <c r="V23" s="25"/>
      <c r="W23" s="25"/>
      <c r="X23" s="25"/>
      <c r="Y23" s="25"/>
      <c r="Z23" s="25"/>
      <c r="AA23" s="25"/>
      <c r="AB23" s="25"/>
      <c r="AC23" s="25"/>
      <c r="AD23" s="25"/>
      <c r="AE23" s="25"/>
      <c r="AF23" s="25"/>
      <c r="AG23" s="25"/>
      <c r="AH23" s="25"/>
      <c r="AI23" s="25"/>
    </row>
    <row r="24" spans="1:50" s="13" customFormat="1" ht="99" customHeight="1" x14ac:dyDescent="0.2">
      <c r="E24" s="25"/>
      <c r="H24" s="25"/>
      <c r="I24" s="25"/>
      <c r="J24" s="25"/>
      <c r="K24" s="25"/>
      <c r="P24"/>
      <c r="S24" s="25"/>
      <c r="T24" s="25"/>
      <c r="U24" s="25"/>
      <c r="V24" s="25"/>
      <c r="W24" s="25"/>
      <c r="X24" s="25"/>
      <c r="Y24" s="25"/>
      <c r="Z24" s="25"/>
      <c r="AA24" s="25"/>
      <c r="AB24" s="25"/>
      <c r="AC24" s="25"/>
      <c r="AD24" s="25"/>
      <c r="AE24" s="25"/>
      <c r="AF24" s="25"/>
      <c r="AG24" s="25"/>
      <c r="AH24" s="25"/>
      <c r="AI24" s="25"/>
    </row>
    <row r="25" spans="1:50" s="13" customFormat="1" ht="121.5" customHeight="1" x14ac:dyDescent="0.2">
      <c r="P25"/>
    </row>
    <row r="26" spans="1:50" s="13" customFormat="1" ht="117.75" customHeight="1" x14ac:dyDescent="0.2">
      <c r="P26"/>
    </row>
    <row r="27" spans="1:50" s="13" customFormat="1" ht="116.25" customHeight="1" x14ac:dyDescent="0.2">
      <c r="P27"/>
    </row>
    <row r="28" spans="1:50" s="13" customFormat="1" ht="91.5" customHeight="1" x14ac:dyDescent="0.2">
      <c r="P28"/>
    </row>
    <row r="29" spans="1:50" s="13" customFormat="1" ht="91.5" customHeight="1" x14ac:dyDescent="0.2">
      <c r="P29"/>
    </row>
  </sheetData>
  <mergeCells count="24">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AI13:AI14"/>
    <mergeCell ref="AA13:AD13"/>
    <mergeCell ref="AE13:AH13"/>
    <mergeCell ref="L15:L19"/>
    <mergeCell ref="O13:O14"/>
    <mergeCell ref="Q13:R13"/>
    <mergeCell ref="S13:V13"/>
    <mergeCell ref="W13:Z13"/>
  </mergeCells>
  <dataValidations count="2">
    <dataValidation type="list" allowBlank="1" showInputMessage="1" showErrorMessage="1" sqref="F15:F19" xr:uid="{00000000-0002-0000-1100-000000000000}">
      <formula1>"A,B,C"</formula1>
    </dataValidation>
    <dataValidation type="list" allowBlank="1" showInputMessage="1" showErrorMessage="1" sqref="D15:D19" xr:uid="{00000000-0002-0000-1100-000001000000}">
      <formula1>"Unidad,Porcentaje,Monetario"</formula1>
    </dataValidation>
  </dataValidations>
  <pageMargins left="0.95000000000000007" right="0.32990000000000008" top="0.76380000000000003" bottom="0.77360000000000007" header="0.37010000000000004" footer="0.37990000000000007"/>
  <pageSetup scale="16" fitToWidth="0"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4:B21"/>
  <sheetViews>
    <sheetView showGridLines="0" workbookViewId="0"/>
  </sheetViews>
  <sheetFormatPr baseColWidth="10" defaultRowHeight="15" x14ac:dyDescent="0.2"/>
  <cols>
    <col min="1" max="1" width="54.125" style="317" bestFit="1" customWidth="1"/>
    <col min="2" max="2" width="14.875" style="317" bestFit="1" customWidth="1"/>
    <col min="3" max="16384" width="11" style="317"/>
  </cols>
  <sheetData>
    <row r="4" spans="1:2" ht="15.75" thickBot="1" x14ac:dyDescent="0.25"/>
    <row r="5" spans="1:2" ht="80.099999999999994" customHeight="1" thickBot="1" x14ac:dyDescent="0.25">
      <c r="A5" s="583" t="s">
        <v>883</v>
      </c>
      <c r="B5" s="584"/>
    </row>
    <row r="6" spans="1:2" ht="16.5" thickBot="1" x14ac:dyDescent="0.25">
      <c r="A6" s="323" t="s">
        <v>866</v>
      </c>
      <c r="B6" s="323" t="s">
        <v>881</v>
      </c>
    </row>
    <row r="7" spans="1:2" ht="15.75" x14ac:dyDescent="0.2">
      <c r="A7" s="318" t="s">
        <v>869</v>
      </c>
      <c r="B7" s="319">
        <v>33057216.533077661</v>
      </c>
    </row>
    <row r="8" spans="1:2" ht="15.75" x14ac:dyDescent="0.2">
      <c r="A8" s="320" t="s">
        <v>874</v>
      </c>
      <c r="B8" s="321">
        <v>35911827.657142855</v>
      </c>
    </row>
    <row r="9" spans="1:2" ht="15.75" x14ac:dyDescent="0.2">
      <c r="A9" s="320" t="s">
        <v>871</v>
      </c>
      <c r="B9" s="321">
        <v>18712002.381591562</v>
      </c>
    </row>
    <row r="10" spans="1:2" ht="15.75" x14ac:dyDescent="0.2">
      <c r="A10" s="320" t="s">
        <v>870</v>
      </c>
      <c r="B10" s="321">
        <v>30000000</v>
      </c>
    </row>
    <row r="11" spans="1:2" ht="15.75" x14ac:dyDescent="0.2">
      <c r="A11" s="320" t="s">
        <v>873</v>
      </c>
      <c r="B11" s="321">
        <v>27352106.919463087</v>
      </c>
    </row>
    <row r="12" spans="1:2" ht="15.75" x14ac:dyDescent="0.2">
      <c r="A12" s="320" t="s">
        <v>868</v>
      </c>
      <c r="B12" s="321">
        <v>18482771.975071907</v>
      </c>
    </row>
    <row r="13" spans="1:2" ht="15.75" x14ac:dyDescent="0.2">
      <c r="A13" s="320" t="s">
        <v>875</v>
      </c>
      <c r="B13" s="321">
        <v>220911421.61361459</v>
      </c>
    </row>
    <row r="14" spans="1:2" ht="15.75" x14ac:dyDescent="0.2">
      <c r="A14" s="320" t="s">
        <v>878</v>
      </c>
      <c r="B14" s="321">
        <v>67530488.974113137</v>
      </c>
    </row>
    <row r="15" spans="1:2" ht="15.75" x14ac:dyDescent="0.2">
      <c r="A15" s="320" t="s">
        <v>879</v>
      </c>
      <c r="B15" s="321">
        <v>76775013.108341321</v>
      </c>
    </row>
    <row r="16" spans="1:2" ht="15.75" x14ac:dyDescent="0.2">
      <c r="A16" s="320" t="s">
        <v>876</v>
      </c>
      <c r="B16" s="321">
        <v>213363998.08245444</v>
      </c>
    </row>
    <row r="17" spans="1:2" ht="15.75" x14ac:dyDescent="0.2">
      <c r="A17" s="320" t="s">
        <v>877</v>
      </c>
      <c r="B17" s="321">
        <v>408319730.44793862</v>
      </c>
    </row>
    <row r="18" spans="1:2" ht="15.75" x14ac:dyDescent="0.2">
      <c r="A18" s="320" t="s">
        <v>872</v>
      </c>
      <c r="B18" s="321">
        <v>59260286.192138068</v>
      </c>
    </row>
    <row r="19" spans="1:2" ht="15.75" x14ac:dyDescent="0.2">
      <c r="A19" s="320" t="s">
        <v>867</v>
      </c>
      <c r="B19" s="321">
        <v>40115043.14477469</v>
      </c>
    </row>
    <row r="20" spans="1:2" ht="16.5" thickBot="1" x14ac:dyDescent="0.25">
      <c r="A20" s="322" t="s">
        <v>882</v>
      </c>
      <c r="B20" s="324">
        <v>1997116.9702780442</v>
      </c>
    </row>
    <row r="21" spans="1:2" ht="16.5" thickBot="1" x14ac:dyDescent="0.25">
      <c r="A21" s="323" t="s">
        <v>880</v>
      </c>
      <c r="B21" s="325">
        <f>+SUM(B7:B20)</f>
        <v>1251789023.9999998</v>
      </c>
    </row>
  </sheetData>
  <mergeCells count="1">
    <mergeCell ref="A5:B5"/>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L46"/>
  <sheetViews>
    <sheetView showGridLines="0" zoomScale="60" zoomScaleNormal="60" zoomScaleSheetLayoutView="40" workbookViewId="0"/>
  </sheetViews>
  <sheetFormatPr baseColWidth="10" defaultColWidth="9.375" defaultRowHeight="15" x14ac:dyDescent="0.25"/>
  <cols>
    <col min="1" max="9" width="18.25" style="4" customWidth="1"/>
    <col min="10" max="256" width="9.375" style="4"/>
    <col min="257" max="265" width="18.25" style="4" customWidth="1"/>
    <col min="266" max="512" width="9.375" style="4"/>
    <col min="513" max="521" width="18.25" style="4" customWidth="1"/>
    <col min="522" max="768" width="9.375" style="4"/>
    <col min="769" max="777" width="18.25" style="4" customWidth="1"/>
    <col min="778" max="1024" width="9.375" style="4"/>
    <col min="1025" max="1033" width="18.25" style="4" customWidth="1"/>
    <col min="1034" max="1280" width="9.375" style="4"/>
    <col min="1281" max="1289" width="18.25" style="4" customWidth="1"/>
    <col min="1290" max="1536" width="9.375" style="4"/>
    <col min="1537" max="1545" width="18.25" style="4" customWidth="1"/>
    <col min="1546" max="1792" width="9.375" style="4"/>
    <col min="1793" max="1801" width="18.25" style="4" customWidth="1"/>
    <col min="1802" max="2048" width="9.375" style="4"/>
    <col min="2049" max="2057" width="18.25" style="4" customWidth="1"/>
    <col min="2058" max="2304" width="9.375" style="4"/>
    <col min="2305" max="2313" width="18.25" style="4" customWidth="1"/>
    <col min="2314" max="2560" width="9.375" style="4"/>
    <col min="2561" max="2569" width="18.25" style="4" customWidth="1"/>
    <col min="2570" max="2816" width="9.375" style="4"/>
    <col min="2817" max="2825" width="18.25" style="4" customWidth="1"/>
    <col min="2826" max="3072" width="9.375" style="4"/>
    <col min="3073" max="3081" width="18.25" style="4" customWidth="1"/>
    <col min="3082" max="3328" width="9.375" style="4"/>
    <col min="3329" max="3337" width="18.25" style="4" customWidth="1"/>
    <col min="3338" max="3584" width="9.375" style="4"/>
    <col min="3585" max="3593" width="18.25" style="4" customWidth="1"/>
    <col min="3594" max="3840" width="9.375" style="4"/>
    <col min="3841" max="3849" width="18.25" style="4" customWidth="1"/>
    <col min="3850" max="4096" width="9.375" style="4"/>
    <col min="4097" max="4105" width="18.25" style="4" customWidth="1"/>
    <col min="4106" max="4352" width="9.375" style="4"/>
    <col min="4353" max="4361" width="18.25" style="4" customWidth="1"/>
    <col min="4362" max="4608" width="9.375" style="4"/>
    <col min="4609" max="4617" width="18.25" style="4" customWidth="1"/>
    <col min="4618" max="4864" width="9.375" style="4"/>
    <col min="4865" max="4873" width="18.25" style="4" customWidth="1"/>
    <col min="4874" max="5120" width="9.375" style="4"/>
    <col min="5121" max="5129" width="18.25" style="4" customWidth="1"/>
    <col min="5130" max="5376" width="9.375" style="4"/>
    <col min="5377" max="5385" width="18.25" style="4" customWidth="1"/>
    <col min="5386" max="5632" width="9.375" style="4"/>
    <col min="5633" max="5641" width="18.25" style="4" customWidth="1"/>
    <col min="5642" max="5888" width="9.375" style="4"/>
    <col min="5889" max="5897" width="18.25" style="4" customWidth="1"/>
    <col min="5898" max="6144" width="9.375" style="4"/>
    <col min="6145" max="6153" width="18.25" style="4" customWidth="1"/>
    <col min="6154" max="6400" width="9.375" style="4"/>
    <col min="6401" max="6409" width="18.25" style="4" customWidth="1"/>
    <col min="6410" max="6656" width="9.375" style="4"/>
    <col min="6657" max="6665" width="18.25" style="4" customWidth="1"/>
    <col min="6666" max="6912" width="9.375" style="4"/>
    <col min="6913" max="6921" width="18.25" style="4" customWidth="1"/>
    <col min="6922" max="7168" width="9.375" style="4"/>
    <col min="7169" max="7177" width="18.25" style="4" customWidth="1"/>
    <col min="7178" max="7424" width="9.375" style="4"/>
    <col min="7425" max="7433" width="18.25" style="4" customWidth="1"/>
    <col min="7434" max="7680" width="9.375" style="4"/>
    <col min="7681" max="7689" width="18.25" style="4" customWidth="1"/>
    <col min="7690" max="7936" width="9.375" style="4"/>
    <col min="7937" max="7945" width="18.25" style="4" customWidth="1"/>
    <col min="7946" max="8192" width="9.375" style="4"/>
    <col min="8193" max="8201" width="18.25" style="4" customWidth="1"/>
    <col min="8202" max="8448" width="9.375" style="4"/>
    <col min="8449" max="8457" width="18.25" style="4" customWidth="1"/>
    <col min="8458" max="8704" width="9.375" style="4"/>
    <col min="8705" max="8713" width="18.25" style="4" customWidth="1"/>
    <col min="8714" max="8960" width="9.375" style="4"/>
    <col min="8961" max="8969" width="18.25" style="4" customWidth="1"/>
    <col min="8970" max="9216" width="9.375" style="4"/>
    <col min="9217" max="9225" width="18.25" style="4" customWidth="1"/>
    <col min="9226" max="9472" width="9.375" style="4"/>
    <col min="9473" max="9481" width="18.25" style="4" customWidth="1"/>
    <col min="9482" max="9728" width="9.375" style="4"/>
    <col min="9729" max="9737" width="18.25" style="4" customWidth="1"/>
    <col min="9738" max="9984" width="9.375" style="4"/>
    <col min="9985" max="9993" width="18.25" style="4" customWidth="1"/>
    <col min="9994" max="10240" width="9.375" style="4"/>
    <col min="10241" max="10249" width="18.25" style="4" customWidth="1"/>
    <col min="10250" max="10496" width="9.375" style="4"/>
    <col min="10497" max="10505" width="18.25" style="4" customWidth="1"/>
    <col min="10506" max="10752" width="9.375" style="4"/>
    <col min="10753" max="10761" width="18.25" style="4" customWidth="1"/>
    <col min="10762" max="11008" width="9.375" style="4"/>
    <col min="11009" max="11017" width="18.25" style="4" customWidth="1"/>
    <col min="11018" max="11264" width="9.375" style="4"/>
    <col min="11265" max="11273" width="18.25" style="4" customWidth="1"/>
    <col min="11274" max="11520" width="9.375" style="4"/>
    <col min="11521" max="11529" width="18.25" style="4" customWidth="1"/>
    <col min="11530" max="11776" width="9.375" style="4"/>
    <col min="11777" max="11785" width="18.25" style="4" customWidth="1"/>
    <col min="11786" max="12032" width="9.375" style="4"/>
    <col min="12033" max="12041" width="18.25" style="4" customWidth="1"/>
    <col min="12042" max="12288" width="9.375" style="4"/>
    <col min="12289" max="12297" width="18.25" style="4" customWidth="1"/>
    <col min="12298" max="12544" width="9.375" style="4"/>
    <col min="12545" max="12553" width="18.25" style="4" customWidth="1"/>
    <col min="12554" max="12800" width="9.375" style="4"/>
    <col min="12801" max="12809" width="18.25" style="4" customWidth="1"/>
    <col min="12810" max="13056" width="9.375" style="4"/>
    <col min="13057" max="13065" width="18.25" style="4" customWidth="1"/>
    <col min="13066" max="13312" width="9.375" style="4"/>
    <col min="13313" max="13321" width="18.25" style="4" customWidth="1"/>
    <col min="13322" max="13568" width="9.375" style="4"/>
    <col min="13569" max="13577" width="18.25" style="4" customWidth="1"/>
    <col min="13578" max="13824" width="9.375" style="4"/>
    <col min="13825" max="13833" width="18.25" style="4" customWidth="1"/>
    <col min="13834" max="14080" width="9.375" style="4"/>
    <col min="14081" max="14089" width="18.25" style="4" customWidth="1"/>
    <col min="14090" max="14336" width="9.375" style="4"/>
    <col min="14337" max="14345" width="18.25" style="4" customWidth="1"/>
    <col min="14346" max="14592" width="9.375" style="4"/>
    <col min="14593" max="14601" width="18.25" style="4" customWidth="1"/>
    <col min="14602" max="14848" width="9.375" style="4"/>
    <col min="14849" max="14857" width="18.25" style="4" customWidth="1"/>
    <col min="14858" max="15104" width="9.375" style="4"/>
    <col min="15105" max="15113" width="18.25" style="4" customWidth="1"/>
    <col min="15114" max="15360" width="9.375" style="4"/>
    <col min="15361" max="15369" width="18.25" style="4" customWidth="1"/>
    <col min="15370" max="15616" width="9.375" style="4"/>
    <col min="15617" max="15625" width="18.25" style="4" customWidth="1"/>
    <col min="15626" max="15872" width="9.375" style="4"/>
    <col min="15873" max="15881" width="18.25" style="4" customWidth="1"/>
    <col min="15882" max="16128" width="9.375" style="4"/>
    <col min="16129" max="16137" width="18.25" style="4" customWidth="1"/>
    <col min="16138" max="16384" width="9.375" style="4"/>
  </cols>
  <sheetData>
    <row r="1" spans="1:12" x14ac:dyDescent="0.25">
      <c r="A1" s="3"/>
      <c r="B1" s="3"/>
      <c r="C1" s="3"/>
      <c r="D1" s="3"/>
      <c r="E1" s="3"/>
      <c r="F1" s="3"/>
      <c r="G1" s="3"/>
      <c r="H1" s="3"/>
      <c r="I1" s="3"/>
    </row>
    <row r="2" spans="1:12" x14ac:dyDescent="0.25">
      <c r="A2" s="3"/>
      <c r="B2" s="3"/>
      <c r="C2" s="3"/>
      <c r="D2" s="3"/>
      <c r="E2" s="3"/>
      <c r="F2" s="3"/>
      <c r="G2" s="3"/>
      <c r="H2" s="3"/>
      <c r="I2" s="3"/>
    </row>
    <row r="3" spans="1:12" x14ac:dyDescent="0.25">
      <c r="A3" s="3"/>
      <c r="B3" s="3"/>
      <c r="C3" s="3"/>
      <c r="D3" s="3"/>
      <c r="E3" s="3"/>
      <c r="F3" s="3"/>
      <c r="G3" s="3"/>
      <c r="H3" s="3"/>
      <c r="I3" s="3"/>
    </row>
    <row r="4" spans="1:12" x14ac:dyDescent="0.25">
      <c r="A4" s="3"/>
      <c r="B4" s="3"/>
      <c r="C4" s="3"/>
      <c r="D4" s="3"/>
      <c r="E4" s="3"/>
      <c r="F4" s="3"/>
      <c r="G4" s="3"/>
      <c r="H4" s="3"/>
      <c r="I4" s="3"/>
      <c r="J4" s="314"/>
      <c r="K4" s="314"/>
      <c r="L4" s="314"/>
    </row>
    <row r="5" spans="1:12" x14ac:dyDescent="0.25">
      <c r="A5" s="3"/>
      <c r="B5" s="3"/>
      <c r="C5" s="3"/>
      <c r="D5" s="3"/>
      <c r="E5" s="3"/>
      <c r="F5" s="3"/>
      <c r="G5" s="3"/>
      <c r="H5" s="3"/>
      <c r="I5" s="3"/>
      <c r="J5" s="353"/>
      <c r="K5" s="353"/>
      <c r="L5" s="353"/>
    </row>
    <row r="6" spans="1:12" x14ac:dyDescent="0.25">
      <c r="A6" s="3"/>
      <c r="B6" s="3"/>
      <c r="C6" s="3"/>
      <c r="D6" s="3"/>
      <c r="E6" s="3"/>
      <c r="F6" s="3"/>
      <c r="G6" s="3"/>
      <c r="H6" s="3"/>
      <c r="I6" s="3"/>
      <c r="J6" s="353"/>
      <c r="K6" s="353"/>
      <c r="L6" s="353"/>
    </row>
    <row r="7" spans="1:12" ht="20.25" x14ac:dyDescent="0.25">
      <c r="A7" s="335" t="s">
        <v>5</v>
      </c>
      <c r="B7" s="335"/>
      <c r="C7" s="335"/>
      <c r="D7" s="335"/>
      <c r="E7" s="335"/>
      <c r="F7" s="335"/>
      <c r="G7" s="335"/>
      <c r="H7" s="335"/>
      <c r="I7" s="335"/>
    </row>
    <row r="8" spans="1:12" ht="20.25" x14ac:dyDescent="0.25">
      <c r="A8" s="336" t="s">
        <v>2</v>
      </c>
      <c r="B8" s="336"/>
      <c r="C8" s="336"/>
      <c r="D8" s="336"/>
      <c r="E8" s="336"/>
      <c r="F8" s="336"/>
      <c r="G8" s="336"/>
      <c r="H8" s="336"/>
      <c r="I8" s="336"/>
    </row>
    <row r="9" spans="1:12" ht="21" thickBot="1" x14ac:dyDescent="0.3">
      <c r="A9" s="337" t="s">
        <v>33</v>
      </c>
      <c r="B9" s="337"/>
      <c r="C9" s="337"/>
      <c r="D9" s="337"/>
      <c r="E9" s="337"/>
      <c r="F9" s="337"/>
      <c r="G9" s="337"/>
      <c r="H9" s="337"/>
      <c r="I9" s="337"/>
    </row>
    <row r="10" spans="1:12" ht="12.95" customHeight="1" thickBot="1" x14ac:dyDescent="0.3">
      <c r="A10" s="338" t="s">
        <v>3</v>
      </c>
      <c r="B10" s="338"/>
      <c r="C10" s="338"/>
      <c r="D10" s="338"/>
      <c r="E10" s="338"/>
      <c r="F10" s="338"/>
      <c r="G10" s="338"/>
      <c r="H10" s="338"/>
      <c r="I10" s="338"/>
    </row>
    <row r="11" spans="1:12" ht="12.95" customHeight="1" thickBot="1" x14ac:dyDescent="0.3">
      <c r="A11" s="338"/>
      <c r="B11" s="338"/>
      <c r="C11" s="338"/>
      <c r="D11" s="338"/>
      <c r="E11" s="338"/>
      <c r="F11" s="338"/>
      <c r="G11" s="338"/>
      <c r="H11" s="338"/>
      <c r="I11" s="338"/>
    </row>
    <row r="12" spans="1:12" ht="12.95" customHeight="1" thickBot="1" x14ac:dyDescent="0.3">
      <c r="A12" s="338"/>
      <c r="B12" s="338"/>
      <c r="C12" s="338"/>
      <c r="D12" s="338"/>
      <c r="E12" s="338"/>
      <c r="F12" s="338"/>
      <c r="G12" s="338"/>
      <c r="H12" s="338"/>
      <c r="I12" s="338"/>
    </row>
    <row r="13" spans="1:12" ht="20.100000000000001" customHeight="1" thickTop="1" thickBot="1" x14ac:dyDescent="0.3">
      <c r="A13" s="339" t="s">
        <v>6</v>
      </c>
      <c r="B13" s="339"/>
      <c r="C13" s="339"/>
      <c r="D13" s="339"/>
      <c r="E13" s="339"/>
      <c r="F13" s="339"/>
      <c r="G13" s="339"/>
      <c r="H13" s="339"/>
      <c r="I13" s="339"/>
    </row>
    <row r="14" spans="1:12" ht="20.100000000000001" customHeight="1" thickTop="1" thickBot="1" x14ac:dyDescent="0.3">
      <c r="A14" s="339"/>
      <c r="B14" s="339"/>
      <c r="C14" s="339"/>
      <c r="D14" s="339"/>
      <c r="E14" s="339"/>
      <c r="F14" s="339"/>
      <c r="G14" s="339"/>
      <c r="H14" s="339"/>
      <c r="I14" s="339"/>
    </row>
    <row r="15" spans="1:12" ht="20.100000000000001" customHeight="1" thickTop="1" thickBot="1" x14ac:dyDescent="0.3">
      <c r="A15" s="327" t="s">
        <v>7</v>
      </c>
      <c r="B15" s="327"/>
      <c r="C15" s="327"/>
      <c r="D15" s="328" t="s">
        <v>9</v>
      </c>
      <c r="E15" s="329"/>
      <c r="F15" s="330"/>
      <c r="G15" s="334" t="s">
        <v>19</v>
      </c>
      <c r="H15" s="334"/>
      <c r="I15" s="334"/>
    </row>
    <row r="16" spans="1:12" ht="16.5" thickTop="1" thickBot="1" x14ac:dyDescent="0.3">
      <c r="A16" s="327"/>
      <c r="B16" s="327"/>
      <c r="C16" s="327"/>
      <c r="D16" s="331"/>
      <c r="E16" s="332"/>
      <c r="F16" s="333"/>
      <c r="G16" s="334"/>
      <c r="H16" s="334"/>
      <c r="I16" s="334"/>
    </row>
    <row r="17" spans="1:11" ht="20.100000000000001" customHeight="1" thickTop="1" thickBot="1" x14ac:dyDescent="0.3">
      <c r="A17" s="327" t="s">
        <v>527</v>
      </c>
      <c r="B17" s="327"/>
      <c r="C17" s="327"/>
      <c r="D17" s="328" t="s">
        <v>10</v>
      </c>
      <c r="E17" s="329"/>
      <c r="F17" s="330"/>
      <c r="G17" s="340" t="s">
        <v>20</v>
      </c>
      <c r="H17" s="340"/>
      <c r="I17" s="340"/>
    </row>
    <row r="18" spans="1:11" ht="20.100000000000001" customHeight="1" thickTop="1" thickBot="1" x14ac:dyDescent="0.3">
      <c r="A18" s="327"/>
      <c r="B18" s="327"/>
      <c r="C18" s="327"/>
      <c r="D18" s="331"/>
      <c r="E18" s="332"/>
      <c r="F18" s="333"/>
      <c r="G18" s="340"/>
      <c r="H18" s="340"/>
      <c r="I18" s="340"/>
    </row>
    <row r="19" spans="1:11" ht="20.100000000000001" customHeight="1" thickTop="1" thickBot="1" x14ac:dyDescent="0.3">
      <c r="A19" s="327" t="s">
        <v>8</v>
      </c>
      <c r="B19" s="327"/>
      <c r="C19" s="327"/>
      <c r="D19" s="341" t="s">
        <v>21</v>
      </c>
      <c r="E19" s="341"/>
      <c r="F19" s="341"/>
      <c r="G19" s="340" t="s">
        <v>22</v>
      </c>
      <c r="H19" s="340"/>
      <c r="I19" s="340"/>
    </row>
    <row r="20" spans="1:11" ht="20.100000000000001" customHeight="1" thickTop="1" thickBot="1" x14ac:dyDescent="0.3">
      <c r="A20" s="327"/>
      <c r="B20" s="327"/>
      <c r="C20" s="327"/>
      <c r="D20" s="341"/>
      <c r="E20" s="341"/>
      <c r="F20" s="341"/>
      <c r="G20" s="340"/>
      <c r="H20" s="340"/>
      <c r="I20" s="340"/>
    </row>
    <row r="21" spans="1:11" ht="20.100000000000001" customHeight="1" thickTop="1" thickBot="1" x14ac:dyDescent="0.3">
      <c r="A21" s="327" t="s">
        <v>18</v>
      </c>
      <c r="B21" s="327"/>
      <c r="C21" s="327"/>
      <c r="D21" s="341" t="s">
        <v>23</v>
      </c>
      <c r="E21" s="341"/>
      <c r="F21" s="341"/>
      <c r="G21" s="342"/>
      <c r="H21" s="342"/>
      <c r="I21" s="342"/>
    </row>
    <row r="22" spans="1:11" ht="20.100000000000001" customHeight="1" thickTop="1" thickBot="1" x14ac:dyDescent="0.3">
      <c r="A22" s="327"/>
      <c r="B22" s="327"/>
      <c r="C22" s="327"/>
      <c r="D22" s="341"/>
      <c r="E22" s="341"/>
      <c r="F22" s="341"/>
      <c r="G22" s="342"/>
      <c r="H22" s="342"/>
      <c r="I22" s="342"/>
    </row>
    <row r="23" spans="1:11" ht="20.100000000000001" customHeight="1" thickTop="1" thickBot="1" x14ac:dyDescent="0.3">
      <c r="A23" s="327" t="s">
        <v>11</v>
      </c>
      <c r="B23" s="327"/>
      <c r="C23" s="327"/>
      <c r="D23" s="341" t="s">
        <v>12</v>
      </c>
      <c r="E23" s="341"/>
      <c r="F23" s="341"/>
      <c r="G23" s="343"/>
      <c r="H23" s="344"/>
      <c r="I23" s="345"/>
    </row>
    <row r="24" spans="1:11" ht="20.100000000000001" customHeight="1" thickTop="1" thickBot="1" x14ac:dyDescent="0.3">
      <c r="A24" s="327"/>
      <c r="B24" s="327"/>
      <c r="C24" s="327"/>
      <c r="D24" s="341"/>
      <c r="E24" s="341"/>
      <c r="F24" s="341"/>
      <c r="G24" s="346"/>
      <c r="H24" s="347"/>
      <c r="I24" s="348"/>
    </row>
    <row r="25" spans="1:11" ht="20.100000000000001" customHeight="1" thickTop="1" thickBot="1" x14ac:dyDescent="0.3">
      <c r="A25" s="327" t="s">
        <v>24</v>
      </c>
      <c r="B25" s="327"/>
      <c r="C25" s="327"/>
      <c r="D25" s="341" t="s">
        <v>25</v>
      </c>
      <c r="E25" s="341"/>
      <c r="F25" s="341"/>
      <c r="G25" s="341"/>
      <c r="H25" s="327"/>
      <c r="I25" s="360"/>
      <c r="K25" s="5"/>
    </row>
    <row r="26" spans="1:11" ht="20.100000000000001" customHeight="1" thickTop="1" thickBot="1" x14ac:dyDescent="0.3">
      <c r="A26" s="327"/>
      <c r="B26" s="327"/>
      <c r="C26" s="327"/>
      <c r="D26" s="341"/>
      <c r="E26" s="341"/>
      <c r="F26" s="341"/>
      <c r="G26" s="341"/>
      <c r="H26" s="327"/>
      <c r="I26" s="360"/>
    </row>
    <row r="27" spans="1:11" ht="20.100000000000001" customHeight="1" thickTop="1" thickBot="1" x14ac:dyDescent="0.3">
      <c r="A27" s="361" t="s">
        <v>26</v>
      </c>
      <c r="B27" s="361"/>
      <c r="C27" s="361"/>
      <c r="D27" s="362" t="s">
        <v>27</v>
      </c>
      <c r="E27" s="362"/>
      <c r="F27" s="362"/>
      <c r="G27" s="363"/>
      <c r="H27" s="363"/>
      <c r="I27" s="363"/>
    </row>
    <row r="28" spans="1:11" ht="20.100000000000001" customHeight="1" thickTop="1" x14ac:dyDescent="0.25">
      <c r="A28" s="361"/>
      <c r="B28" s="361"/>
      <c r="C28" s="361"/>
      <c r="D28" s="362"/>
      <c r="E28" s="362"/>
      <c r="F28" s="362"/>
      <c r="G28" s="363"/>
      <c r="H28" s="363"/>
      <c r="I28" s="363"/>
    </row>
    <row r="29" spans="1:11" ht="18" customHeight="1" x14ac:dyDescent="0.25">
      <c r="A29" s="349" t="s">
        <v>13</v>
      </c>
      <c r="B29" s="349"/>
      <c r="C29" s="349"/>
      <c r="D29" s="349"/>
      <c r="E29" s="349"/>
      <c r="F29" s="349"/>
      <c r="G29" s="349"/>
      <c r="H29" s="349"/>
      <c r="I29" s="349"/>
    </row>
    <row r="30" spans="1:11" ht="18" customHeight="1" thickBot="1" x14ac:dyDescent="0.3">
      <c r="A30" s="349"/>
      <c r="B30" s="349"/>
      <c r="C30" s="349"/>
      <c r="D30" s="349"/>
      <c r="E30" s="349"/>
      <c r="F30" s="349"/>
      <c r="G30" s="349"/>
      <c r="H30" s="349"/>
      <c r="I30" s="349"/>
    </row>
    <row r="31" spans="1:11" ht="15" customHeight="1" thickBot="1" x14ac:dyDescent="0.3">
      <c r="A31" s="350" t="s">
        <v>28</v>
      </c>
      <c r="B31" s="350"/>
      <c r="C31" s="350"/>
      <c r="D31" s="350"/>
      <c r="E31" s="6"/>
      <c r="F31" s="351" t="s">
        <v>29</v>
      </c>
      <c r="G31" s="351"/>
      <c r="H31" s="351"/>
      <c r="I31" s="351"/>
    </row>
    <row r="32" spans="1:11" ht="15" customHeight="1" thickBot="1" x14ac:dyDescent="0.3">
      <c r="A32" s="350"/>
      <c r="B32" s="350"/>
      <c r="C32" s="350"/>
      <c r="D32" s="350"/>
      <c r="E32" s="6"/>
      <c r="F32" s="351"/>
      <c r="G32" s="351"/>
      <c r="H32" s="351"/>
      <c r="I32" s="351"/>
    </row>
    <row r="33" spans="1:9" ht="15" customHeight="1" thickBot="1" x14ac:dyDescent="0.3">
      <c r="A33" s="350"/>
      <c r="B33" s="350"/>
      <c r="C33" s="350"/>
      <c r="D33" s="350"/>
      <c r="E33" s="6"/>
      <c r="F33" s="351"/>
      <c r="G33" s="351"/>
      <c r="H33" s="351"/>
      <c r="I33" s="351"/>
    </row>
    <row r="34" spans="1:9" ht="15" customHeight="1" thickBot="1" x14ac:dyDescent="0.3">
      <c r="A34" s="352" t="s">
        <v>31</v>
      </c>
      <c r="B34" s="352"/>
      <c r="C34" s="352"/>
      <c r="D34" s="352"/>
      <c r="E34" s="6"/>
      <c r="F34" s="351" t="s">
        <v>14</v>
      </c>
      <c r="G34" s="351"/>
      <c r="H34" s="351"/>
      <c r="I34" s="351"/>
    </row>
    <row r="35" spans="1:9" ht="15" customHeight="1" thickBot="1" x14ac:dyDescent="0.3">
      <c r="A35" s="352"/>
      <c r="B35" s="352"/>
      <c r="C35" s="352"/>
      <c r="D35" s="352"/>
      <c r="E35" s="6"/>
      <c r="F35" s="351"/>
      <c r="G35" s="351"/>
      <c r="H35" s="351"/>
      <c r="I35" s="351"/>
    </row>
    <row r="36" spans="1:9" ht="15" customHeight="1" thickBot="1" x14ac:dyDescent="0.3">
      <c r="A36" s="352"/>
      <c r="B36" s="352"/>
      <c r="C36" s="352"/>
      <c r="D36" s="352"/>
      <c r="E36" s="6"/>
      <c r="F36" s="351"/>
      <c r="G36" s="351"/>
      <c r="H36" s="351"/>
      <c r="I36" s="351"/>
    </row>
    <row r="37" spans="1:9" ht="15" customHeight="1" thickBot="1" x14ac:dyDescent="0.3">
      <c r="A37" s="359" t="s">
        <v>30</v>
      </c>
      <c r="B37" s="352"/>
      <c r="C37" s="352"/>
      <c r="D37" s="352"/>
      <c r="E37" s="6"/>
      <c r="F37" s="351" t="s">
        <v>15</v>
      </c>
      <c r="G37" s="351"/>
      <c r="H37" s="351"/>
      <c r="I37" s="351"/>
    </row>
    <row r="38" spans="1:9" ht="15" customHeight="1" thickBot="1" x14ac:dyDescent="0.3">
      <c r="A38" s="352"/>
      <c r="B38" s="352"/>
      <c r="C38" s="352"/>
      <c r="D38" s="352"/>
      <c r="E38" s="6"/>
      <c r="F38" s="351"/>
      <c r="G38" s="351"/>
      <c r="H38" s="351"/>
      <c r="I38" s="351"/>
    </row>
    <row r="39" spans="1:9" ht="15" customHeight="1" thickBot="1" x14ac:dyDescent="0.3">
      <c r="A39" s="352"/>
      <c r="B39" s="352"/>
      <c r="C39" s="352"/>
      <c r="D39" s="352"/>
      <c r="E39" s="6"/>
      <c r="F39" s="351"/>
      <c r="G39" s="351"/>
      <c r="H39" s="351"/>
      <c r="I39" s="351"/>
    </row>
    <row r="40" spans="1:9" ht="15" customHeight="1" thickBot="1" x14ac:dyDescent="0.3">
      <c r="A40" s="354" t="s">
        <v>528</v>
      </c>
      <c r="B40" s="354"/>
      <c r="C40" s="354"/>
      <c r="D40" s="354"/>
      <c r="E40" s="6"/>
      <c r="F40" s="355" t="s">
        <v>32</v>
      </c>
      <c r="G40" s="355"/>
      <c r="H40" s="355"/>
      <c r="I40" s="355"/>
    </row>
    <row r="41" spans="1:9" ht="15" customHeight="1" thickBot="1" x14ac:dyDescent="0.3">
      <c r="A41" s="354"/>
      <c r="B41" s="354"/>
      <c r="C41" s="354"/>
      <c r="D41" s="354"/>
      <c r="E41" s="6"/>
      <c r="F41" s="355"/>
      <c r="G41" s="355"/>
      <c r="H41" s="355"/>
      <c r="I41" s="355"/>
    </row>
    <row r="42" spans="1:9" ht="15.75" customHeight="1" thickBot="1" x14ac:dyDescent="0.3">
      <c r="A42" s="354"/>
      <c r="B42" s="354"/>
      <c r="C42" s="354"/>
      <c r="D42" s="354"/>
      <c r="E42" s="7"/>
      <c r="F42" s="355"/>
      <c r="G42" s="355"/>
      <c r="H42" s="355"/>
      <c r="I42" s="355"/>
    </row>
    <row r="43" spans="1:9" ht="21.75" customHeight="1" thickBot="1" x14ac:dyDescent="0.3">
      <c r="A43" s="356" t="s">
        <v>4</v>
      </c>
      <c r="B43" s="356"/>
      <c r="C43" s="356"/>
      <c r="D43" s="356"/>
      <c r="E43" s="356"/>
      <c r="F43" s="356"/>
      <c r="G43" s="356"/>
      <c r="H43" s="356"/>
      <c r="I43" s="356"/>
    </row>
    <row r="44" spans="1:9" ht="155.1" customHeight="1" thickBot="1" x14ac:dyDescent="0.3">
      <c r="A44" s="357" t="s">
        <v>529</v>
      </c>
      <c r="B44" s="357"/>
      <c r="C44" s="357"/>
      <c r="D44" s="357"/>
      <c r="E44" s="358" t="s">
        <v>530</v>
      </c>
      <c r="F44" s="358"/>
      <c r="G44" s="358"/>
      <c r="H44" s="358"/>
      <c r="I44" s="358"/>
    </row>
    <row r="45" spans="1:9" ht="155.1" customHeight="1" thickBot="1" x14ac:dyDescent="0.3">
      <c r="A45" s="357" t="s">
        <v>16</v>
      </c>
      <c r="B45" s="357"/>
      <c r="C45" s="357"/>
      <c r="D45" s="357"/>
      <c r="E45" s="358"/>
      <c r="F45" s="358"/>
      <c r="G45" s="358"/>
      <c r="H45" s="358"/>
      <c r="I45" s="358"/>
    </row>
    <row r="46" spans="1:9" ht="155.1" customHeight="1" thickBot="1" x14ac:dyDescent="0.3">
      <c r="A46" s="357" t="s">
        <v>17</v>
      </c>
      <c r="B46" s="357"/>
      <c r="C46" s="357"/>
      <c r="D46" s="357"/>
      <c r="E46" s="358"/>
      <c r="F46" s="358"/>
      <c r="G46" s="358"/>
      <c r="H46" s="358"/>
      <c r="I46" s="358"/>
    </row>
  </sheetData>
  <sheetProtection selectLockedCells="1" selectUnlockedCells="1"/>
  <mergeCells count="41">
    <mergeCell ref="J5:L6"/>
    <mergeCell ref="A40:D42"/>
    <mergeCell ref="F40:I42"/>
    <mergeCell ref="A43:I43"/>
    <mergeCell ref="A44:D44"/>
    <mergeCell ref="E44:I46"/>
    <mergeCell ref="A45:D45"/>
    <mergeCell ref="A46:D46"/>
    <mergeCell ref="A37:D39"/>
    <mergeCell ref="F37:I39"/>
    <mergeCell ref="A25:C26"/>
    <mergeCell ref="D25:F26"/>
    <mergeCell ref="G25:I26"/>
    <mergeCell ref="A27:C28"/>
    <mergeCell ref="D27:F28"/>
    <mergeCell ref="G27:I28"/>
    <mergeCell ref="A29:I30"/>
    <mergeCell ref="A31:D33"/>
    <mergeCell ref="F31:I33"/>
    <mergeCell ref="A34:D36"/>
    <mergeCell ref="F34:I36"/>
    <mergeCell ref="A21:C22"/>
    <mergeCell ref="D21:F22"/>
    <mergeCell ref="G21:I22"/>
    <mergeCell ref="A23:C24"/>
    <mergeCell ref="D23:F24"/>
    <mergeCell ref="G23:I24"/>
    <mergeCell ref="A17:C18"/>
    <mergeCell ref="D17:F18"/>
    <mergeCell ref="G17:I18"/>
    <mergeCell ref="A19:C20"/>
    <mergeCell ref="D19:F20"/>
    <mergeCell ref="G19:I20"/>
    <mergeCell ref="A15:C16"/>
    <mergeCell ref="D15:F16"/>
    <mergeCell ref="G15:I16"/>
    <mergeCell ref="A7:I7"/>
    <mergeCell ref="A8:I8"/>
    <mergeCell ref="A9:I9"/>
    <mergeCell ref="A10:I12"/>
    <mergeCell ref="A13:I14"/>
  </mergeCells>
  <pageMargins left="0.7" right="0.7" top="0.75" bottom="0.75" header="0.51180555555555551" footer="0.51180555555555551"/>
  <pageSetup scale="43" firstPageNumber="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J17"/>
  <sheetViews>
    <sheetView showGridLines="0" zoomScale="90" zoomScaleNormal="90" workbookViewId="0"/>
  </sheetViews>
  <sheetFormatPr baseColWidth="10" defaultRowHeight="15" x14ac:dyDescent="0.25"/>
  <cols>
    <col min="1" max="1" width="57.75" style="1" customWidth="1"/>
    <col min="2" max="1024" width="10.75" style="1" customWidth="1"/>
    <col min="1025" max="1025" width="11" customWidth="1"/>
  </cols>
  <sheetData>
    <row r="1" spans="1:1024" ht="26.25" x14ac:dyDescent="0.4">
      <c r="A1" s="8" t="s">
        <v>34</v>
      </c>
    </row>
    <row r="2" spans="1:1024" ht="15" customHeight="1" x14ac:dyDescent="0.4">
      <c r="A2" s="8"/>
    </row>
    <row r="3" spans="1:1024" ht="18.75" x14ac:dyDescent="0.3">
      <c r="A3" s="9" t="s">
        <v>35</v>
      </c>
    </row>
    <row r="4" spans="1:1024" x14ac:dyDescent="0.25">
      <c r="A4" s="10"/>
      <c r="AMJ4"/>
    </row>
    <row r="5" spans="1:1024" x14ac:dyDescent="0.25">
      <c r="A5" s="11"/>
      <c r="AMJ5"/>
    </row>
    <row r="6" spans="1:1024" x14ac:dyDescent="0.25">
      <c r="A6" s="11"/>
      <c r="AMJ6"/>
    </row>
    <row r="7" spans="1:1024" x14ac:dyDescent="0.25">
      <c r="A7" s="11"/>
      <c r="AMJ7"/>
    </row>
    <row r="8" spans="1:1024" x14ac:dyDescent="0.25">
      <c r="A8" s="11"/>
      <c r="AMJ8"/>
    </row>
    <row r="9" spans="1:1024" x14ac:dyDescent="0.25">
      <c r="A9" s="10"/>
      <c r="AMJ9"/>
    </row>
    <row r="10" spans="1:1024" x14ac:dyDescent="0.25">
      <c r="A10" s="11"/>
      <c r="AMJ10"/>
    </row>
    <row r="11" spans="1:1024" x14ac:dyDescent="0.25">
      <c r="A11" s="11"/>
      <c r="AMJ11"/>
    </row>
    <row r="12" spans="1:1024" x14ac:dyDescent="0.25">
      <c r="A12" s="11"/>
      <c r="AMJ12"/>
    </row>
    <row r="13" spans="1:1024" x14ac:dyDescent="0.25">
      <c r="A13" s="11"/>
      <c r="AMJ13"/>
    </row>
    <row r="14" spans="1:1024" x14ac:dyDescent="0.25">
      <c r="A14" s="11"/>
      <c r="AMJ14"/>
    </row>
    <row r="15" spans="1:1024" x14ac:dyDescent="0.25">
      <c r="A15" s="11"/>
      <c r="AMJ15"/>
    </row>
    <row r="16" spans="1:1024" x14ac:dyDescent="0.25">
      <c r="A16" s="11"/>
      <c r="AMJ16"/>
    </row>
    <row r="17" spans="1:1024" x14ac:dyDescent="0.25">
      <c r="A17" s="11"/>
      <c r="AMJ17"/>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6"/>
  <dimension ref="A1:AMI33"/>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2.125" style="13" customWidth="1"/>
    <col min="13" max="13" width="27.25" style="13" customWidth="1"/>
    <col min="14" max="15" width="31.75" style="13" customWidth="1"/>
    <col min="16" max="16" width="10.625" customWidth="1"/>
    <col min="17" max="17" width="23.875" style="13" customWidth="1"/>
    <col min="18" max="18" width="25" style="13" customWidth="1"/>
    <col min="19" max="28" width="11.875" style="13" customWidth="1"/>
    <col min="29" max="29" width="12.375" style="13" bestFit="1" customWidth="1"/>
    <col min="30" max="30" width="13.75" style="13" customWidth="1"/>
    <col min="31" max="32" width="11.875" style="13" customWidth="1"/>
    <col min="33" max="33" width="13.7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5"/>
      <c r="F5" s="404"/>
      <c r="G5" s="404"/>
      <c r="H5" s="405"/>
      <c r="I5" s="405"/>
      <c r="J5" s="405"/>
      <c r="K5" s="405"/>
      <c r="L5" s="404"/>
      <c r="M5" s="404"/>
      <c r="N5" s="404"/>
      <c r="O5" s="406"/>
      <c r="P5"/>
    </row>
    <row r="6" spans="1:1023" s="14" customFormat="1" ht="135" customHeight="1" thickBot="1" x14ac:dyDescent="0.25">
      <c r="A6" s="407" t="s">
        <v>37</v>
      </c>
      <c r="B6" s="407"/>
      <c r="C6" s="407"/>
      <c r="D6" s="407"/>
      <c r="E6" s="408"/>
      <c r="F6" s="407" t="s">
        <v>38</v>
      </c>
      <c r="G6" s="407"/>
      <c r="H6" s="408"/>
      <c r="I6" s="408"/>
      <c r="J6" s="408"/>
      <c r="K6" s="409" t="s">
        <v>39</v>
      </c>
      <c r="L6" s="410"/>
      <c r="M6" s="410"/>
      <c r="N6" s="410"/>
      <c r="O6" s="411"/>
      <c r="P6"/>
    </row>
    <row r="7" spans="1:1023" ht="27" thickBot="1" x14ac:dyDescent="0.25">
      <c r="A7" s="412" t="s">
        <v>40</v>
      </c>
      <c r="B7" s="413"/>
      <c r="C7" s="413"/>
      <c r="D7" s="413"/>
      <c r="E7" s="414"/>
      <c r="F7" s="413"/>
      <c r="G7" s="413"/>
      <c r="H7" s="414"/>
      <c r="I7" s="414"/>
      <c r="J7" s="414"/>
      <c r="K7" s="414"/>
      <c r="L7" s="413"/>
      <c r="M7" s="413"/>
      <c r="N7" s="413"/>
      <c r="O7" s="415"/>
    </row>
    <row r="8" spans="1:1023" s="15" customFormat="1" ht="23.25" customHeight="1" x14ac:dyDescent="0.2">
      <c r="A8" s="399" t="s">
        <v>646</v>
      </c>
      <c r="B8" s="400"/>
      <c r="C8" s="400"/>
      <c r="D8" s="400"/>
      <c r="E8" s="401"/>
      <c r="F8" s="400"/>
      <c r="G8" s="400"/>
      <c r="H8" s="401"/>
      <c r="I8" s="401"/>
      <c r="J8" s="401"/>
      <c r="K8" s="401"/>
      <c r="L8" s="400"/>
      <c r="M8" s="400"/>
      <c r="N8" s="400"/>
      <c r="O8" s="402"/>
      <c r="P8"/>
    </row>
    <row r="9" spans="1:1023" s="15" customFormat="1" ht="20.100000000000001" customHeight="1" x14ac:dyDescent="0.2">
      <c r="A9" s="381" t="s">
        <v>41</v>
      </c>
      <c r="B9" s="382"/>
      <c r="C9" s="382"/>
      <c r="D9" s="382"/>
      <c r="E9" s="383"/>
      <c r="F9" s="382"/>
      <c r="G9" s="382"/>
      <c r="H9" s="383"/>
      <c r="I9" s="383"/>
      <c r="J9" s="383"/>
      <c r="K9" s="383"/>
      <c r="L9" s="382"/>
      <c r="M9" s="382"/>
      <c r="N9" s="382"/>
      <c r="O9" s="384"/>
      <c r="P9"/>
    </row>
    <row r="10" spans="1:1023" s="15" customFormat="1" ht="20.100000000000001" customHeight="1" thickBot="1" x14ac:dyDescent="0.25">
      <c r="A10" s="381"/>
      <c r="B10" s="382"/>
      <c r="C10" s="382"/>
      <c r="D10" s="382"/>
      <c r="E10" s="383"/>
      <c r="F10" s="382"/>
      <c r="G10" s="382"/>
      <c r="H10" s="383"/>
      <c r="I10" s="383"/>
      <c r="J10" s="383"/>
      <c r="K10" s="383"/>
      <c r="L10" s="382"/>
      <c r="M10" s="382"/>
      <c r="N10" s="382"/>
      <c r="O10" s="384"/>
      <c r="P10"/>
    </row>
    <row r="11" spans="1:1023" s="15" customFormat="1" ht="14.45" customHeight="1" x14ac:dyDescent="0.2">
      <c r="A11" s="381" t="s">
        <v>42</v>
      </c>
      <c r="B11" s="382"/>
      <c r="C11" s="382"/>
      <c r="D11" s="382"/>
      <c r="E11" s="383"/>
      <c r="F11" s="382"/>
      <c r="G11" s="382"/>
      <c r="H11" s="383"/>
      <c r="I11" s="383"/>
      <c r="J11" s="383"/>
      <c r="K11" s="383"/>
      <c r="L11" s="382"/>
      <c r="M11" s="382"/>
      <c r="N11" s="382"/>
      <c r="O11" s="384"/>
      <c r="P11"/>
      <c r="Q11" s="389" t="s">
        <v>43</v>
      </c>
      <c r="R11" s="390"/>
      <c r="S11" s="391"/>
      <c r="T11" s="391"/>
      <c r="U11" s="391"/>
      <c r="V11" s="391"/>
      <c r="W11" s="391"/>
      <c r="X11" s="391"/>
      <c r="Y11" s="391"/>
      <c r="Z11" s="391"/>
      <c r="AA11" s="391"/>
      <c r="AB11" s="391"/>
      <c r="AC11" s="391"/>
      <c r="AD11" s="391"/>
      <c r="AE11" s="391"/>
      <c r="AF11" s="391"/>
      <c r="AG11" s="391"/>
      <c r="AH11" s="391"/>
      <c r="AI11" s="392"/>
      <c r="AJ11" s="16"/>
    </row>
    <row r="12" spans="1:1023" s="15" customFormat="1" ht="15" customHeight="1" thickBot="1" x14ac:dyDescent="0.25">
      <c r="A12" s="385"/>
      <c r="B12" s="386"/>
      <c r="C12" s="386"/>
      <c r="D12" s="386"/>
      <c r="E12" s="387"/>
      <c r="F12" s="386"/>
      <c r="G12" s="386"/>
      <c r="H12" s="387"/>
      <c r="I12" s="387"/>
      <c r="J12" s="387"/>
      <c r="K12" s="387"/>
      <c r="L12" s="386"/>
      <c r="M12" s="386"/>
      <c r="N12" s="386"/>
      <c r="O12" s="388"/>
      <c r="P12"/>
      <c r="Q12" s="393"/>
      <c r="R12" s="394"/>
      <c r="S12" s="395"/>
      <c r="T12" s="395"/>
      <c r="U12" s="395"/>
      <c r="V12" s="395"/>
      <c r="W12" s="395"/>
      <c r="X12" s="395"/>
      <c r="Y12" s="395"/>
      <c r="Z12" s="395"/>
      <c r="AA12" s="395"/>
      <c r="AB12" s="395"/>
      <c r="AC12" s="395"/>
      <c r="AD12" s="395"/>
      <c r="AE12" s="395"/>
      <c r="AF12" s="395"/>
      <c r="AG12" s="395"/>
      <c r="AH12" s="395"/>
      <c r="AI12" s="396"/>
      <c r="AJ12" s="16"/>
    </row>
    <row r="13" spans="1:1023" ht="47.25" customHeight="1" thickBot="1" x14ac:dyDescent="0.25">
      <c r="A13" s="378" t="s">
        <v>44</v>
      </c>
      <c r="B13" s="378" t="s">
        <v>45</v>
      </c>
      <c r="C13" s="378"/>
      <c r="D13" s="378"/>
      <c r="E13" s="397"/>
      <c r="F13" s="378"/>
      <c r="G13" s="378" t="s">
        <v>46</v>
      </c>
      <c r="H13" s="397" t="s">
        <v>563</v>
      </c>
      <c r="I13" s="397"/>
      <c r="J13" s="397"/>
      <c r="K13" s="397"/>
      <c r="L13" s="378" t="s">
        <v>47</v>
      </c>
      <c r="M13" s="378" t="s">
        <v>48</v>
      </c>
      <c r="N13" s="378" t="s">
        <v>49</v>
      </c>
      <c r="O13" s="377" t="s">
        <v>50</v>
      </c>
      <c r="P13" s="156"/>
      <c r="Q13" s="379" t="s">
        <v>45</v>
      </c>
      <c r="R13" s="379"/>
      <c r="S13" s="380" t="s">
        <v>51</v>
      </c>
      <c r="T13" s="380"/>
      <c r="U13" s="380"/>
      <c r="V13" s="380"/>
      <c r="W13" s="380" t="s">
        <v>52</v>
      </c>
      <c r="X13" s="380"/>
      <c r="Y13" s="380"/>
      <c r="Z13" s="380"/>
      <c r="AA13" s="380" t="s">
        <v>53</v>
      </c>
      <c r="AB13" s="380"/>
      <c r="AC13" s="380"/>
      <c r="AD13" s="380"/>
      <c r="AE13" s="380" t="s">
        <v>54</v>
      </c>
      <c r="AF13" s="380"/>
      <c r="AG13" s="380"/>
      <c r="AH13" s="380"/>
      <c r="AI13" s="371" t="s">
        <v>55</v>
      </c>
      <c r="AJ13" s="12"/>
      <c r="AK13" s="12"/>
      <c r="AL13" s="12"/>
      <c r="AM13" s="12"/>
      <c r="AN13" s="12"/>
      <c r="AO13" s="12"/>
      <c r="AP13" s="12"/>
      <c r="AQ13" s="12"/>
      <c r="AR13" s="12"/>
      <c r="AS13" s="12"/>
      <c r="AT13" s="12"/>
      <c r="AMI13"/>
    </row>
    <row r="14" spans="1:1023" s="15" customFormat="1" ht="63" customHeight="1" thickBot="1" x14ac:dyDescent="0.25">
      <c r="A14" s="377"/>
      <c r="B14" s="219" t="s">
        <v>56</v>
      </c>
      <c r="C14" s="219" t="s">
        <v>57</v>
      </c>
      <c r="D14" s="219" t="s">
        <v>58</v>
      </c>
      <c r="E14" s="220" t="s">
        <v>59</v>
      </c>
      <c r="F14" s="219" t="s">
        <v>60</v>
      </c>
      <c r="G14" s="398"/>
      <c r="H14" s="220" t="s">
        <v>61</v>
      </c>
      <c r="I14" s="220" t="s">
        <v>62</v>
      </c>
      <c r="J14" s="220" t="s">
        <v>63</v>
      </c>
      <c r="K14" s="220" t="s">
        <v>64</v>
      </c>
      <c r="L14" s="398"/>
      <c r="M14" s="398"/>
      <c r="N14" s="398"/>
      <c r="O14" s="378"/>
      <c r="P14" s="156"/>
      <c r="Q14" s="219" t="s">
        <v>56</v>
      </c>
      <c r="R14" s="219" t="s">
        <v>57</v>
      </c>
      <c r="S14" s="30" t="s">
        <v>65</v>
      </c>
      <c r="T14" s="30" t="s">
        <v>66</v>
      </c>
      <c r="U14" s="30" t="s">
        <v>67</v>
      </c>
      <c r="V14" s="220" t="s">
        <v>68</v>
      </c>
      <c r="W14" s="30" t="s">
        <v>69</v>
      </c>
      <c r="X14" s="30" t="s">
        <v>70</v>
      </c>
      <c r="Y14" s="30" t="s">
        <v>71</v>
      </c>
      <c r="Z14" s="220" t="s">
        <v>72</v>
      </c>
      <c r="AA14" s="30" t="s">
        <v>73</v>
      </c>
      <c r="AB14" s="30" t="s">
        <v>74</v>
      </c>
      <c r="AC14" s="30" t="s">
        <v>75</v>
      </c>
      <c r="AD14" s="220" t="s">
        <v>76</v>
      </c>
      <c r="AE14" s="30" t="s">
        <v>77</v>
      </c>
      <c r="AF14" s="30" t="s">
        <v>78</v>
      </c>
      <c r="AG14" s="30" t="s">
        <v>79</v>
      </c>
      <c r="AH14" s="220" t="s">
        <v>80</v>
      </c>
      <c r="AI14" s="371"/>
      <c r="AJ14" s="159"/>
      <c r="AK14" s="159"/>
      <c r="AL14" s="159"/>
      <c r="AM14" s="159"/>
      <c r="AN14" s="159"/>
      <c r="AO14" s="159"/>
      <c r="AP14" s="159"/>
      <c r="AQ14" s="159"/>
      <c r="AR14" s="159"/>
      <c r="AS14" s="159"/>
      <c r="AT14" s="159"/>
    </row>
    <row r="15" spans="1:1023" s="15" customFormat="1" ht="240" customHeight="1" thickBot="1" x14ac:dyDescent="0.25">
      <c r="A15" s="306" t="s">
        <v>647</v>
      </c>
      <c r="B15" s="282" t="s">
        <v>648</v>
      </c>
      <c r="C15" s="69" t="s">
        <v>649</v>
      </c>
      <c r="D15" s="69" t="s">
        <v>84</v>
      </c>
      <c r="E15" s="225">
        <f>+AI15</f>
        <v>250</v>
      </c>
      <c r="F15" s="47" t="s">
        <v>85</v>
      </c>
      <c r="G15" s="75" t="s">
        <v>650</v>
      </c>
      <c r="H15" s="226">
        <f>+V15</f>
        <v>60</v>
      </c>
      <c r="I15" s="226">
        <f>+Z15</f>
        <v>60</v>
      </c>
      <c r="J15" s="226">
        <f>+AD15</f>
        <v>60</v>
      </c>
      <c r="K15" s="226">
        <f>+AH15</f>
        <v>70</v>
      </c>
      <c r="L15" s="110" t="s">
        <v>645</v>
      </c>
      <c r="M15" s="110" t="s">
        <v>561</v>
      </c>
      <c r="N15" s="109" t="s">
        <v>651</v>
      </c>
      <c r="O15" s="49"/>
      <c r="P15" s="156"/>
      <c r="Q15" s="282" t="s">
        <v>648</v>
      </c>
      <c r="R15" s="69" t="s">
        <v>649</v>
      </c>
      <c r="S15" s="227">
        <v>20</v>
      </c>
      <c r="T15" s="227">
        <v>20</v>
      </c>
      <c r="U15" s="227">
        <v>20</v>
      </c>
      <c r="V15" s="231">
        <f>+IF($D15="Porcentaje",IF(AND(S15&lt;&gt;"",T15="",U15=""),S15,IF(AND(S15&lt;&gt;"",T15&lt;&gt;"",U15=""),T15,IF(AND(S15&lt;&gt;"",T15&lt;&gt;"",U15&lt;&gt;""),U15,0))),SUM(S15:U15))</f>
        <v>60</v>
      </c>
      <c r="W15" s="227">
        <v>20</v>
      </c>
      <c r="X15" s="227">
        <v>20</v>
      </c>
      <c r="Y15" s="227">
        <v>20</v>
      </c>
      <c r="Z15" s="231">
        <f>+IF($D15="Porcentaje",IF(AND(W15&lt;&gt;"",X15="",Y15=""),W15,IF(AND(W15&lt;&gt;"",X15&lt;&gt;"",Y15=""),X15,IF(AND(W15&lt;&gt;"",X15&lt;&gt;"",Y15&lt;&gt;""),Y15,0))),SUM(W15:Y15))</f>
        <v>60</v>
      </c>
      <c r="AA15" s="227">
        <v>20</v>
      </c>
      <c r="AB15" s="227">
        <v>20</v>
      </c>
      <c r="AC15" s="227">
        <v>20</v>
      </c>
      <c r="AD15" s="231">
        <f>+IF($D15="Porcentaje",IF(AND(AA15&lt;&gt;"",AB15="",AC15=""),AA15,IF(AND(AA15&lt;&gt;"",AB15&lt;&gt;"",AC15=""),AB15,IF(AND(AA15&lt;&gt;"",AB15&lt;&gt;"",AC15&lt;&gt;""),AC15,0))),SUM(AA15:AC15))</f>
        <v>60</v>
      </c>
      <c r="AE15" s="227">
        <v>20</v>
      </c>
      <c r="AF15" s="227">
        <v>20</v>
      </c>
      <c r="AG15" s="227">
        <v>30</v>
      </c>
      <c r="AH15" s="231">
        <f>+IF($D15="Porcentaje",IF(AND(AE15&lt;&gt;"",AF15="",AG15=""),AE15,IF(AND(AE15&lt;&gt;"",AF15&lt;&gt;"",AG15=""),AF15,IF(AND(AE15&lt;&gt;"",AF15&lt;&gt;"",AG15&lt;&gt;""),AG15,0))),SUM(AE15:AG15))</f>
        <v>70</v>
      </c>
      <c r="AI15" s="231">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250</v>
      </c>
      <c r="AJ15" s="159"/>
      <c r="AK15" s="159"/>
      <c r="AL15" s="159"/>
      <c r="AM15" s="159"/>
      <c r="AN15" s="159"/>
      <c r="AO15" s="159"/>
      <c r="AP15" s="159"/>
      <c r="AQ15" s="159"/>
      <c r="AR15" s="159"/>
      <c r="AS15" s="159"/>
      <c r="AT15" s="159"/>
    </row>
    <row r="16" spans="1:1023" s="15" customFormat="1" ht="99.95" customHeight="1" thickBot="1" x14ac:dyDescent="0.25">
      <c r="A16" s="372" t="s">
        <v>652</v>
      </c>
      <c r="B16" s="282" t="s">
        <v>653</v>
      </c>
      <c r="C16" s="69" t="s">
        <v>654</v>
      </c>
      <c r="D16" s="69" t="s">
        <v>84</v>
      </c>
      <c r="E16" s="225">
        <f t="shared" ref="E16:E29" si="0">+AI16</f>
        <v>250</v>
      </c>
      <c r="F16" s="47" t="s">
        <v>85</v>
      </c>
      <c r="G16" s="75" t="s">
        <v>655</v>
      </c>
      <c r="H16" s="226">
        <f t="shared" ref="H16:H33" si="1">+V16</f>
        <v>60</v>
      </c>
      <c r="I16" s="226">
        <f t="shared" ref="I16:I33" si="2">+Z16</f>
        <v>60</v>
      </c>
      <c r="J16" s="226">
        <f t="shared" ref="J16:J33" si="3">+AD16</f>
        <v>60</v>
      </c>
      <c r="K16" s="226">
        <f t="shared" ref="K16:K33" si="4">+AH16</f>
        <v>70</v>
      </c>
      <c r="L16" s="110" t="s">
        <v>645</v>
      </c>
      <c r="M16" s="110" t="s">
        <v>713</v>
      </c>
      <c r="N16" s="109" t="s">
        <v>656</v>
      </c>
      <c r="O16" s="49"/>
      <c r="P16" s="156"/>
      <c r="Q16" s="282" t="s">
        <v>653</v>
      </c>
      <c r="R16" s="69" t="s">
        <v>654</v>
      </c>
      <c r="S16" s="227">
        <v>20</v>
      </c>
      <c r="T16" s="227">
        <v>20</v>
      </c>
      <c r="U16" s="227">
        <v>20</v>
      </c>
      <c r="V16" s="231">
        <f t="shared" ref="V16:V28" si="5">+IF($D16="Porcentaje",IF(AND(S16&lt;&gt;"",T16="",U16=""),S16,IF(AND(S16&lt;&gt;"",T16&lt;&gt;"",U16=""),T16,IF(AND(S16&lt;&gt;"",T16&lt;&gt;"",U16&lt;&gt;""),U16,0))),SUM(S16:U16))</f>
        <v>60</v>
      </c>
      <c r="W16" s="227">
        <v>20</v>
      </c>
      <c r="X16" s="227">
        <v>20</v>
      </c>
      <c r="Y16" s="227">
        <v>20</v>
      </c>
      <c r="Z16" s="231">
        <f t="shared" ref="Z16:Z33" si="6">+IF($D16="Porcentaje",IF(AND(W16&lt;&gt;"",X16="",Y16=""),W16,IF(AND(W16&lt;&gt;"",X16&lt;&gt;"",Y16=""),X16,IF(AND(W16&lt;&gt;"",X16&lt;&gt;"",Y16&lt;&gt;""),Y16,0))),SUM(W16:Y16))</f>
        <v>60</v>
      </c>
      <c r="AA16" s="227">
        <v>20</v>
      </c>
      <c r="AB16" s="227">
        <v>20</v>
      </c>
      <c r="AC16" s="227">
        <v>20</v>
      </c>
      <c r="AD16" s="231">
        <f t="shared" ref="AD16:AD33" si="7">+IF($D16="Porcentaje",IF(AND(AA16&lt;&gt;"",AB16="",AC16=""),AA16,IF(AND(AA16&lt;&gt;"",AB16&lt;&gt;"",AC16=""),AB16,IF(AND(AA16&lt;&gt;"",AB16&lt;&gt;"",AC16&lt;&gt;""),AC16,0))),SUM(AA16:AC16))</f>
        <v>60</v>
      </c>
      <c r="AE16" s="227">
        <v>20</v>
      </c>
      <c r="AF16" s="227">
        <v>20</v>
      </c>
      <c r="AG16" s="227">
        <v>30</v>
      </c>
      <c r="AH16" s="231">
        <f t="shared" ref="AH16:AH33" si="8">+IF($D16="Porcentaje",IF(AND(AE16&lt;&gt;"",AF16="",AG16=""),AE16,IF(AND(AE16&lt;&gt;"",AF16&lt;&gt;"",AG16=""),AF16,IF(AND(AE16&lt;&gt;"",AF16&lt;&gt;"",AG16&lt;&gt;""),AG16,0))),SUM(AE16:AG16))</f>
        <v>70</v>
      </c>
      <c r="AI16" s="231">
        <f t="shared" ref="AI16:AI33" si="9">+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250</v>
      </c>
      <c r="AJ16" s="159"/>
      <c r="AK16" s="159"/>
      <c r="AL16" s="159"/>
      <c r="AM16" s="159"/>
      <c r="AN16" s="159"/>
      <c r="AO16" s="159"/>
      <c r="AP16" s="159"/>
      <c r="AQ16" s="159"/>
      <c r="AR16" s="159"/>
      <c r="AS16" s="159"/>
      <c r="AT16" s="159"/>
    </row>
    <row r="17" spans="1:46" s="15" customFormat="1" ht="123" customHeight="1" thickBot="1" x14ac:dyDescent="0.25">
      <c r="A17" s="373"/>
      <c r="B17" s="282" t="s">
        <v>657</v>
      </c>
      <c r="C17" s="69" t="s">
        <v>658</v>
      </c>
      <c r="D17" s="69" t="s">
        <v>84</v>
      </c>
      <c r="E17" s="225">
        <f t="shared" si="0"/>
        <v>2832</v>
      </c>
      <c r="F17" s="47" t="s">
        <v>85</v>
      </c>
      <c r="G17" s="109" t="s">
        <v>659</v>
      </c>
      <c r="H17" s="226">
        <f t="shared" si="1"/>
        <v>708</v>
      </c>
      <c r="I17" s="226">
        <f t="shared" si="2"/>
        <v>708</v>
      </c>
      <c r="J17" s="226">
        <f t="shared" si="3"/>
        <v>708</v>
      </c>
      <c r="K17" s="226">
        <f t="shared" si="4"/>
        <v>708</v>
      </c>
      <c r="L17" s="110" t="s">
        <v>714</v>
      </c>
      <c r="M17" s="69" t="s">
        <v>96</v>
      </c>
      <c r="N17" s="109" t="s">
        <v>660</v>
      </c>
      <c r="O17" s="49"/>
      <c r="P17" s="156"/>
      <c r="Q17" s="282" t="s">
        <v>657</v>
      </c>
      <c r="R17" s="69" t="s">
        <v>658</v>
      </c>
      <c r="S17" s="227">
        <v>236</v>
      </c>
      <c r="T17" s="227">
        <v>236</v>
      </c>
      <c r="U17" s="227">
        <v>236</v>
      </c>
      <c r="V17" s="231">
        <f t="shared" si="5"/>
        <v>708</v>
      </c>
      <c r="W17" s="227">
        <v>236</v>
      </c>
      <c r="X17" s="227">
        <v>236</v>
      </c>
      <c r="Y17" s="227">
        <v>236</v>
      </c>
      <c r="Z17" s="231">
        <f t="shared" si="6"/>
        <v>708</v>
      </c>
      <c r="AA17" s="227">
        <v>236</v>
      </c>
      <c r="AB17" s="227">
        <v>236</v>
      </c>
      <c r="AC17" s="227">
        <v>236</v>
      </c>
      <c r="AD17" s="231">
        <f t="shared" si="7"/>
        <v>708</v>
      </c>
      <c r="AE17" s="227">
        <v>236</v>
      </c>
      <c r="AF17" s="227">
        <v>236</v>
      </c>
      <c r="AG17" s="227">
        <v>236</v>
      </c>
      <c r="AH17" s="231">
        <f t="shared" si="8"/>
        <v>708</v>
      </c>
      <c r="AI17" s="231">
        <f t="shared" si="9"/>
        <v>2832</v>
      </c>
      <c r="AJ17" s="159"/>
      <c r="AK17" s="159"/>
      <c r="AL17" s="159"/>
      <c r="AM17" s="159"/>
      <c r="AN17" s="159"/>
      <c r="AO17" s="159"/>
      <c r="AP17" s="159"/>
      <c r="AQ17" s="159"/>
      <c r="AR17" s="159"/>
      <c r="AS17" s="159"/>
      <c r="AT17" s="159"/>
    </row>
    <row r="18" spans="1:46" s="15" customFormat="1" ht="189" customHeight="1" thickBot="1" x14ac:dyDescent="0.25">
      <c r="A18" s="373"/>
      <c r="B18" s="282" t="s">
        <v>661</v>
      </c>
      <c r="C18" s="69" t="s">
        <v>662</v>
      </c>
      <c r="D18" s="69" t="s">
        <v>84</v>
      </c>
      <c r="E18" s="225">
        <f t="shared" si="0"/>
        <v>2</v>
      </c>
      <c r="F18" s="47" t="s">
        <v>85</v>
      </c>
      <c r="G18" s="109" t="s">
        <v>663</v>
      </c>
      <c r="H18" s="226">
        <f t="shared" si="1"/>
        <v>0</v>
      </c>
      <c r="I18" s="226">
        <f t="shared" si="2"/>
        <v>0</v>
      </c>
      <c r="J18" s="226">
        <f t="shared" si="3"/>
        <v>1</v>
      </c>
      <c r="K18" s="226">
        <f t="shared" si="4"/>
        <v>1</v>
      </c>
      <c r="L18" s="110" t="s">
        <v>645</v>
      </c>
      <c r="M18" s="110" t="s">
        <v>715</v>
      </c>
      <c r="N18" s="109" t="s">
        <v>664</v>
      </c>
      <c r="O18" s="49"/>
      <c r="P18" s="156"/>
      <c r="Q18" s="282" t="s">
        <v>661</v>
      </c>
      <c r="R18" s="69" t="s">
        <v>662</v>
      </c>
      <c r="S18" s="227">
        <v>0</v>
      </c>
      <c r="T18" s="227">
        <v>0</v>
      </c>
      <c r="U18" s="227">
        <v>0</v>
      </c>
      <c r="V18" s="231">
        <f t="shared" si="5"/>
        <v>0</v>
      </c>
      <c r="W18" s="227">
        <v>0</v>
      </c>
      <c r="X18" s="227">
        <v>0</v>
      </c>
      <c r="Y18" s="227">
        <v>0</v>
      </c>
      <c r="Z18" s="231">
        <f t="shared" si="6"/>
        <v>0</v>
      </c>
      <c r="AA18" s="227">
        <v>1</v>
      </c>
      <c r="AB18" s="227">
        <v>0</v>
      </c>
      <c r="AC18" s="227">
        <v>0</v>
      </c>
      <c r="AD18" s="231">
        <f t="shared" si="7"/>
        <v>1</v>
      </c>
      <c r="AE18" s="227">
        <v>0</v>
      </c>
      <c r="AF18" s="227">
        <v>0</v>
      </c>
      <c r="AG18" s="227">
        <v>1</v>
      </c>
      <c r="AH18" s="231">
        <f t="shared" si="8"/>
        <v>1</v>
      </c>
      <c r="AI18" s="231">
        <f t="shared" si="9"/>
        <v>2</v>
      </c>
      <c r="AJ18" s="159"/>
      <c r="AK18" s="159"/>
      <c r="AL18" s="159"/>
      <c r="AM18" s="159"/>
      <c r="AN18" s="159"/>
      <c r="AO18" s="159"/>
      <c r="AP18" s="159"/>
      <c r="AQ18" s="159"/>
      <c r="AR18" s="159"/>
      <c r="AS18" s="159"/>
      <c r="AT18" s="159"/>
    </row>
    <row r="19" spans="1:46" s="15" customFormat="1" ht="129" customHeight="1" thickBot="1" x14ac:dyDescent="0.25">
      <c r="A19" s="373"/>
      <c r="B19" s="282" t="s">
        <v>665</v>
      </c>
      <c r="C19" s="69" t="s">
        <v>666</v>
      </c>
      <c r="D19" s="69" t="s">
        <v>84</v>
      </c>
      <c r="E19" s="226">
        <f t="shared" si="0"/>
        <v>12</v>
      </c>
      <c r="F19" s="47" t="s">
        <v>101</v>
      </c>
      <c r="G19" s="75" t="s">
        <v>667</v>
      </c>
      <c r="H19" s="226">
        <f t="shared" si="1"/>
        <v>3</v>
      </c>
      <c r="I19" s="226">
        <f t="shared" si="2"/>
        <v>3</v>
      </c>
      <c r="J19" s="226">
        <f t="shared" si="3"/>
        <v>3</v>
      </c>
      <c r="K19" s="226">
        <f t="shared" si="4"/>
        <v>3</v>
      </c>
      <c r="L19" s="110" t="s">
        <v>645</v>
      </c>
      <c r="M19" s="69" t="s">
        <v>96</v>
      </c>
      <c r="N19" s="109" t="s">
        <v>668</v>
      </c>
      <c r="O19" s="49"/>
      <c r="P19" s="156"/>
      <c r="Q19" s="282" t="s">
        <v>665</v>
      </c>
      <c r="R19" s="69" t="s">
        <v>666</v>
      </c>
      <c r="S19" s="227">
        <v>1</v>
      </c>
      <c r="T19" s="227">
        <v>1</v>
      </c>
      <c r="U19" s="227">
        <v>1</v>
      </c>
      <c r="V19" s="231">
        <f t="shared" si="5"/>
        <v>3</v>
      </c>
      <c r="W19" s="227">
        <v>1</v>
      </c>
      <c r="X19" s="227">
        <v>1</v>
      </c>
      <c r="Y19" s="227">
        <v>1</v>
      </c>
      <c r="Z19" s="231">
        <f t="shared" si="6"/>
        <v>3</v>
      </c>
      <c r="AA19" s="227">
        <v>1</v>
      </c>
      <c r="AB19" s="227">
        <v>1</v>
      </c>
      <c r="AC19" s="227">
        <v>1</v>
      </c>
      <c r="AD19" s="231">
        <f t="shared" si="7"/>
        <v>3</v>
      </c>
      <c r="AE19" s="227">
        <v>1</v>
      </c>
      <c r="AF19" s="227">
        <v>1</v>
      </c>
      <c r="AG19" s="227">
        <v>1</v>
      </c>
      <c r="AH19" s="231">
        <f t="shared" si="8"/>
        <v>3</v>
      </c>
      <c r="AI19" s="231">
        <f t="shared" si="9"/>
        <v>12</v>
      </c>
      <c r="AJ19" s="159"/>
      <c r="AK19" s="159"/>
      <c r="AL19" s="159"/>
      <c r="AM19" s="159"/>
      <c r="AN19" s="159"/>
      <c r="AO19" s="159"/>
      <c r="AP19" s="159"/>
      <c r="AQ19" s="159"/>
      <c r="AR19" s="159"/>
      <c r="AS19" s="159"/>
      <c r="AT19" s="159"/>
    </row>
    <row r="20" spans="1:46" s="15" customFormat="1" ht="186.75" customHeight="1" thickBot="1" x14ac:dyDescent="0.25">
      <c r="A20" s="373"/>
      <c r="B20" s="282" t="s">
        <v>669</v>
      </c>
      <c r="C20" s="69" t="s">
        <v>670</v>
      </c>
      <c r="D20" s="69" t="s">
        <v>84</v>
      </c>
      <c r="E20" s="226">
        <f t="shared" si="0"/>
        <v>6</v>
      </c>
      <c r="F20" s="47" t="s">
        <v>85</v>
      </c>
      <c r="G20" s="109" t="s">
        <v>671</v>
      </c>
      <c r="H20" s="226">
        <f t="shared" si="1"/>
        <v>1</v>
      </c>
      <c r="I20" s="226">
        <f t="shared" si="2"/>
        <v>2</v>
      </c>
      <c r="J20" s="226">
        <f t="shared" si="3"/>
        <v>1</v>
      </c>
      <c r="K20" s="226">
        <f t="shared" si="4"/>
        <v>2</v>
      </c>
      <c r="L20" s="110" t="s">
        <v>645</v>
      </c>
      <c r="M20" s="110" t="s">
        <v>716</v>
      </c>
      <c r="N20" s="109" t="s">
        <v>672</v>
      </c>
      <c r="O20" s="49"/>
      <c r="P20" s="156"/>
      <c r="Q20" s="282" t="s">
        <v>669</v>
      </c>
      <c r="R20" s="69" t="s">
        <v>670</v>
      </c>
      <c r="S20" s="227">
        <v>0</v>
      </c>
      <c r="T20" s="227">
        <v>0</v>
      </c>
      <c r="U20" s="227">
        <v>1</v>
      </c>
      <c r="V20" s="231">
        <f t="shared" si="5"/>
        <v>1</v>
      </c>
      <c r="W20" s="227">
        <v>0</v>
      </c>
      <c r="X20" s="227">
        <v>0</v>
      </c>
      <c r="Y20" s="227">
        <v>2</v>
      </c>
      <c r="Z20" s="231">
        <f t="shared" si="6"/>
        <v>2</v>
      </c>
      <c r="AA20" s="227">
        <v>0</v>
      </c>
      <c r="AB20" s="227">
        <v>0</v>
      </c>
      <c r="AC20" s="227">
        <v>1</v>
      </c>
      <c r="AD20" s="231">
        <f t="shared" si="7"/>
        <v>1</v>
      </c>
      <c r="AE20" s="227">
        <v>0</v>
      </c>
      <c r="AF20" s="227">
        <v>0</v>
      </c>
      <c r="AG20" s="227">
        <v>2</v>
      </c>
      <c r="AH20" s="231">
        <f t="shared" si="8"/>
        <v>2</v>
      </c>
      <c r="AI20" s="231">
        <f t="shared" si="9"/>
        <v>6</v>
      </c>
      <c r="AJ20" s="159"/>
      <c r="AK20" s="159"/>
      <c r="AL20" s="159"/>
      <c r="AM20" s="159"/>
      <c r="AN20" s="159"/>
      <c r="AO20" s="159"/>
      <c r="AP20" s="159"/>
      <c r="AQ20" s="159"/>
      <c r="AR20" s="159"/>
      <c r="AS20" s="159"/>
      <c r="AT20" s="159"/>
    </row>
    <row r="21" spans="1:46" s="15" customFormat="1" ht="159" customHeight="1" thickBot="1" x14ac:dyDescent="0.25">
      <c r="A21" s="373"/>
      <c r="B21" s="282" t="s">
        <v>673</v>
      </c>
      <c r="C21" s="69" t="s">
        <v>674</v>
      </c>
      <c r="D21" s="69" t="s">
        <v>84</v>
      </c>
      <c r="E21" s="226">
        <f t="shared" si="0"/>
        <v>12</v>
      </c>
      <c r="F21" s="47" t="s">
        <v>85</v>
      </c>
      <c r="G21" s="109" t="s">
        <v>675</v>
      </c>
      <c r="H21" s="226">
        <f t="shared" si="1"/>
        <v>3</v>
      </c>
      <c r="I21" s="226">
        <f t="shared" si="2"/>
        <v>3</v>
      </c>
      <c r="J21" s="226">
        <f t="shared" si="3"/>
        <v>3</v>
      </c>
      <c r="K21" s="226">
        <f t="shared" si="4"/>
        <v>3</v>
      </c>
      <c r="L21" s="110" t="s">
        <v>717</v>
      </c>
      <c r="M21" s="110" t="s">
        <v>619</v>
      </c>
      <c r="N21" s="109" t="s">
        <v>676</v>
      </c>
      <c r="O21" s="49"/>
      <c r="P21" s="156"/>
      <c r="Q21" s="282" t="s">
        <v>673</v>
      </c>
      <c r="R21" s="69" t="s">
        <v>674</v>
      </c>
      <c r="S21" s="227">
        <v>1</v>
      </c>
      <c r="T21" s="227">
        <v>1</v>
      </c>
      <c r="U21" s="227">
        <v>1</v>
      </c>
      <c r="V21" s="231">
        <f t="shared" si="5"/>
        <v>3</v>
      </c>
      <c r="W21" s="227">
        <v>1</v>
      </c>
      <c r="X21" s="227">
        <v>1</v>
      </c>
      <c r="Y21" s="227">
        <v>1</v>
      </c>
      <c r="Z21" s="231">
        <f t="shared" si="6"/>
        <v>3</v>
      </c>
      <c r="AA21" s="227">
        <v>1</v>
      </c>
      <c r="AB21" s="227">
        <v>1</v>
      </c>
      <c r="AC21" s="227">
        <v>1</v>
      </c>
      <c r="AD21" s="231">
        <f t="shared" si="7"/>
        <v>3</v>
      </c>
      <c r="AE21" s="227">
        <v>1</v>
      </c>
      <c r="AF21" s="227">
        <v>1</v>
      </c>
      <c r="AG21" s="227">
        <v>1</v>
      </c>
      <c r="AH21" s="231">
        <f t="shared" si="8"/>
        <v>3</v>
      </c>
      <c r="AI21" s="231">
        <f t="shared" si="9"/>
        <v>12</v>
      </c>
      <c r="AJ21" s="159"/>
      <c r="AK21" s="159"/>
      <c r="AL21" s="159"/>
      <c r="AM21" s="159"/>
      <c r="AN21" s="159"/>
      <c r="AO21" s="159"/>
      <c r="AP21" s="159"/>
      <c r="AQ21" s="159"/>
      <c r="AR21" s="159"/>
      <c r="AS21" s="159"/>
      <c r="AT21" s="159"/>
    </row>
    <row r="22" spans="1:46" s="15" customFormat="1" ht="153.75" customHeight="1" thickBot="1" x14ac:dyDescent="0.25">
      <c r="A22" s="373"/>
      <c r="B22" s="282" t="s">
        <v>677</v>
      </c>
      <c r="C22" s="228" t="s">
        <v>678</v>
      </c>
      <c r="D22" s="69" t="s">
        <v>84</v>
      </c>
      <c r="E22" s="225">
        <f t="shared" si="0"/>
        <v>50</v>
      </c>
      <c r="F22" s="47" t="s">
        <v>85</v>
      </c>
      <c r="G22" s="109" t="s">
        <v>679</v>
      </c>
      <c r="H22" s="226">
        <f t="shared" si="1"/>
        <v>12</v>
      </c>
      <c r="I22" s="226">
        <f t="shared" si="2"/>
        <v>12</v>
      </c>
      <c r="J22" s="226">
        <f t="shared" si="3"/>
        <v>12</v>
      </c>
      <c r="K22" s="226">
        <f t="shared" si="4"/>
        <v>14</v>
      </c>
      <c r="L22" s="110" t="s">
        <v>645</v>
      </c>
      <c r="M22" s="110" t="s">
        <v>718</v>
      </c>
      <c r="N22" s="109" t="s">
        <v>680</v>
      </c>
      <c r="O22" s="49"/>
      <c r="P22" s="156"/>
      <c r="Q22" s="282" t="s">
        <v>677</v>
      </c>
      <c r="R22" s="228" t="s">
        <v>678</v>
      </c>
      <c r="S22" s="227">
        <v>4</v>
      </c>
      <c r="T22" s="227">
        <v>4</v>
      </c>
      <c r="U22" s="227">
        <v>4</v>
      </c>
      <c r="V22" s="231">
        <f t="shared" si="5"/>
        <v>12</v>
      </c>
      <c r="W22" s="227">
        <v>4</v>
      </c>
      <c r="X22" s="227">
        <v>4</v>
      </c>
      <c r="Y22" s="227">
        <v>4</v>
      </c>
      <c r="Z22" s="231">
        <f t="shared" si="6"/>
        <v>12</v>
      </c>
      <c r="AA22" s="227">
        <v>4</v>
      </c>
      <c r="AB22" s="227">
        <v>4</v>
      </c>
      <c r="AC22" s="227">
        <v>4</v>
      </c>
      <c r="AD22" s="231">
        <f t="shared" si="7"/>
        <v>12</v>
      </c>
      <c r="AE22" s="227">
        <v>4</v>
      </c>
      <c r="AF22" s="227">
        <v>5</v>
      </c>
      <c r="AG22" s="227">
        <v>5</v>
      </c>
      <c r="AH22" s="231">
        <f t="shared" si="8"/>
        <v>14</v>
      </c>
      <c r="AI22" s="231">
        <f t="shared" si="9"/>
        <v>50</v>
      </c>
      <c r="AJ22" s="159"/>
      <c r="AK22" s="159"/>
      <c r="AL22" s="159"/>
      <c r="AM22" s="159"/>
      <c r="AN22" s="159"/>
      <c r="AO22" s="159"/>
      <c r="AP22" s="159"/>
      <c r="AQ22" s="159"/>
      <c r="AR22" s="159"/>
      <c r="AS22" s="159"/>
      <c r="AT22" s="159"/>
    </row>
    <row r="23" spans="1:46" s="15" customFormat="1" ht="178.5" customHeight="1" thickBot="1" x14ac:dyDescent="0.25">
      <c r="A23" s="373"/>
      <c r="B23" s="282" t="s">
        <v>681</v>
      </c>
      <c r="C23" s="69" t="s">
        <v>682</v>
      </c>
      <c r="D23" s="69" t="s">
        <v>84</v>
      </c>
      <c r="E23" s="226">
        <f t="shared" si="0"/>
        <v>5</v>
      </c>
      <c r="F23" s="47" t="s">
        <v>85</v>
      </c>
      <c r="G23" s="109" t="s">
        <v>683</v>
      </c>
      <c r="H23" s="226">
        <f t="shared" si="1"/>
        <v>0</v>
      </c>
      <c r="I23" s="226">
        <f t="shared" si="2"/>
        <v>2</v>
      </c>
      <c r="J23" s="226">
        <f t="shared" si="3"/>
        <v>1</v>
      </c>
      <c r="K23" s="226">
        <f t="shared" si="4"/>
        <v>2</v>
      </c>
      <c r="L23" s="110" t="s">
        <v>717</v>
      </c>
      <c r="M23" s="110" t="s">
        <v>715</v>
      </c>
      <c r="N23" s="109" t="s">
        <v>684</v>
      </c>
      <c r="O23" s="49"/>
      <c r="P23" s="156"/>
      <c r="Q23" s="282" t="s">
        <v>681</v>
      </c>
      <c r="R23" s="69" t="s">
        <v>682</v>
      </c>
      <c r="S23" s="227">
        <v>0</v>
      </c>
      <c r="T23" s="227">
        <v>0</v>
      </c>
      <c r="U23" s="227">
        <v>0</v>
      </c>
      <c r="V23" s="231">
        <f t="shared" si="5"/>
        <v>0</v>
      </c>
      <c r="W23" s="227">
        <v>0</v>
      </c>
      <c r="X23" s="227">
        <v>1</v>
      </c>
      <c r="Y23" s="227">
        <v>1</v>
      </c>
      <c r="Z23" s="231">
        <f t="shared" si="6"/>
        <v>2</v>
      </c>
      <c r="AA23" s="227">
        <v>1</v>
      </c>
      <c r="AB23" s="227">
        <v>0</v>
      </c>
      <c r="AC23" s="227">
        <v>0</v>
      </c>
      <c r="AD23" s="231">
        <f t="shared" si="7"/>
        <v>1</v>
      </c>
      <c r="AE23" s="227">
        <v>1</v>
      </c>
      <c r="AF23" s="227">
        <v>1</v>
      </c>
      <c r="AG23" s="227">
        <v>0</v>
      </c>
      <c r="AH23" s="231">
        <f t="shared" si="8"/>
        <v>2</v>
      </c>
      <c r="AI23" s="231">
        <f t="shared" si="9"/>
        <v>5</v>
      </c>
      <c r="AJ23" s="159"/>
      <c r="AK23" s="159"/>
      <c r="AL23" s="159"/>
      <c r="AM23" s="159"/>
      <c r="AN23" s="159"/>
      <c r="AO23" s="159"/>
      <c r="AP23" s="159"/>
      <c r="AQ23" s="159"/>
      <c r="AR23" s="159"/>
      <c r="AS23" s="159"/>
      <c r="AT23" s="159"/>
    </row>
    <row r="24" spans="1:46" s="15" customFormat="1" ht="232.5" customHeight="1" thickBot="1" x14ac:dyDescent="0.25">
      <c r="A24" s="374"/>
      <c r="B24" s="282" t="s">
        <v>685</v>
      </c>
      <c r="C24" s="69" t="s">
        <v>686</v>
      </c>
      <c r="D24" s="69" t="s">
        <v>84</v>
      </c>
      <c r="E24" s="225">
        <f t="shared" si="0"/>
        <v>6</v>
      </c>
      <c r="F24" s="47" t="s">
        <v>101</v>
      </c>
      <c r="G24" s="109" t="s">
        <v>687</v>
      </c>
      <c r="H24" s="226">
        <f t="shared" si="1"/>
        <v>2</v>
      </c>
      <c r="I24" s="226">
        <f t="shared" si="2"/>
        <v>2</v>
      </c>
      <c r="J24" s="226">
        <f t="shared" si="3"/>
        <v>2</v>
      </c>
      <c r="K24" s="226">
        <f t="shared" si="4"/>
        <v>0</v>
      </c>
      <c r="L24" s="110" t="s">
        <v>717</v>
      </c>
      <c r="M24" s="110" t="s">
        <v>619</v>
      </c>
      <c r="N24" s="109" t="s">
        <v>688</v>
      </c>
      <c r="O24" s="49"/>
      <c r="P24" s="156"/>
      <c r="Q24" s="282" t="s">
        <v>685</v>
      </c>
      <c r="R24" s="69" t="s">
        <v>686</v>
      </c>
      <c r="S24" s="227">
        <v>0</v>
      </c>
      <c r="T24" s="227">
        <v>0</v>
      </c>
      <c r="U24" s="227">
        <v>2</v>
      </c>
      <c r="V24" s="231">
        <f t="shared" si="5"/>
        <v>2</v>
      </c>
      <c r="W24" s="227">
        <v>0</v>
      </c>
      <c r="X24" s="227">
        <v>0</v>
      </c>
      <c r="Y24" s="227">
        <v>2</v>
      </c>
      <c r="Z24" s="231">
        <f t="shared" si="6"/>
        <v>2</v>
      </c>
      <c r="AA24" s="227">
        <v>0</v>
      </c>
      <c r="AB24" s="227">
        <v>0</v>
      </c>
      <c r="AC24" s="227">
        <v>2</v>
      </c>
      <c r="AD24" s="231">
        <f t="shared" si="7"/>
        <v>2</v>
      </c>
      <c r="AE24" s="227">
        <v>0</v>
      </c>
      <c r="AF24" s="227">
        <v>0</v>
      </c>
      <c r="AG24" s="227">
        <v>0</v>
      </c>
      <c r="AH24" s="231">
        <f t="shared" si="8"/>
        <v>0</v>
      </c>
      <c r="AI24" s="231">
        <f t="shared" si="9"/>
        <v>6</v>
      </c>
      <c r="AJ24" s="159"/>
      <c r="AK24" s="159"/>
      <c r="AL24" s="159"/>
      <c r="AM24" s="159"/>
      <c r="AN24" s="159"/>
      <c r="AO24" s="159"/>
      <c r="AP24" s="159"/>
      <c r="AQ24" s="159"/>
      <c r="AR24" s="159"/>
      <c r="AS24" s="159"/>
      <c r="AT24" s="159"/>
    </row>
    <row r="25" spans="1:46" s="15" customFormat="1" ht="99.95" customHeight="1" thickBot="1" x14ac:dyDescent="0.25">
      <c r="A25" s="284" t="s">
        <v>689</v>
      </c>
      <c r="B25" s="282" t="s">
        <v>690</v>
      </c>
      <c r="C25" s="69" t="s">
        <v>691</v>
      </c>
      <c r="D25" s="69" t="s">
        <v>84</v>
      </c>
      <c r="E25" s="226">
        <f t="shared" si="0"/>
        <v>48</v>
      </c>
      <c r="F25" s="47" t="s">
        <v>101</v>
      </c>
      <c r="G25" s="75" t="s">
        <v>692</v>
      </c>
      <c r="H25" s="226">
        <f t="shared" si="1"/>
        <v>12</v>
      </c>
      <c r="I25" s="226">
        <f t="shared" si="2"/>
        <v>12</v>
      </c>
      <c r="J25" s="226">
        <f t="shared" si="3"/>
        <v>12</v>
      </c>
      <c r="K25" s="226">
        <f t="shared" si="4"/>
        <v>12</v>
      </c>
      <c r="L25" s="110" t="s">
        <v>645</v>
      </c>
      <c r="M25" s="110" t="s">
        <v>713</v>
      </c>
      <c r="N25" s="109" t="s">
        <v>693</v>
      </c>
      <c r="O25" s="49"/>
      <c r="P25" s="156"/>
      <c r="Q25" s="282" t="s">
        <v>690</v>
      </c>
      <c r="R25" s="69" t="s">
        <v>691</v>
      </c>
      <c r="S25" s="227">
        <v>4</v>
      </c>
      <c r="T25" s="227">
        <v>4</v>
      </c>
      <c r="U25" s="227">
        <v>4</v>
      </c>
      <c r="V25" s="231">
        <f t="shared" si="5"/>
        <v>12</v>
      </c>
      <c r="W25" s="227">
        <v>4</v>
      </c>
      <c r="X25" s="227">
        <v>4</v>
      </c>
      <c r="Y25" s="227">
        <v>4</v>
      </c>
      <c r="Z25" s="231">
        <f t="shared" si="6"/>
        <v>12</v>
      </c>
      <c r="AA25" s="227">
        <v>4</v>
      </c>
      <c r="AB25" s="227">
        <v>4</v>
      </c>
      <c r="AC25" s="227">
        <v>4</v>
      </c>
      <c r="AD25" s="231">
        <f t="shared" si="7"/>
        <v>12</v>
      </c>
      <c r="AE25" s="227">
        <v>4</v>
      </c>
      <c r="AF25" s="227">
        <v>4</v>
      </c>
      <c r="AG25" s="227">
        <v>4</v>
      </c>
      <c r="AH25" s="231">
        <f t="shared" si="8"/>
        <v>12</v>
      </c>
      <c r="AI25" s="231">
        <f t="shared" si="9"/>
        <v>48</v>
      </c>
      <c r="AJ25" s="159"/>
      <c r="AK25" s="159"/>
      <c r="AL25" s="159"/>
      <c r="AM25" s="159"/>
      <c r="AN25" s="159"/>
      <c r="AO25" s="159"/>
      <c r="AP25" s="159"/>
      <c r="AQ25" s="159"/>
      <c r="AR25" s="159"/>
      <c r="AS25" s="159"/>
      <c r="AT25" s="159"/>
    </row>
    <row r="26" spans="1:46" s="15" customFormat="1" ht="157.5" customHeight="1" thickBot="1" x14ac:dyDescent="0.25">
      <c r="A26" s="284" t="s">
        <v>694</v>
      </c>
      <c r="B26" s="282" t="s">
        <v>860</v>
      </c>
      <c r="C26" s="69" t="s">
        <v>695</v>
      </c>
      <c r="D26" s="69" t="s">
        <v>84</v>
      </c>
      <c r="E26" s="226">
        <f t="shared" si="0"/>
        <v>232</v>
      </c>
      <c r="F26" s="47" t="s">
        <v>101</v>
      </c>
      <c r="G26" s="109" t="s">
        <v>696</v>
      </c>
      <c r="H26" s="226">
        <f t="shared" si="1"/>
        <v>58</v>
      </c>
      <c r="I26" s="226">
        <f t="shared" si="2"/>
        <v>58</v>
      </c>
      <c r="J26" s="226">
        <f t="shared" si="3"/>
        <v>60</v>
      </c>
      <c r="K26" s="226">
        <f t="shared" si="4"/>
        <v>56</v>
      </c>
      <c r="L26" s="110" t="s">
        <v>719</v>
      </c>
      <c r="M26" s="69" t="s">
        <v>96</v>
      </c>
      <c r="N26" s="109" t="s">
        <v>697</v>
      </c>
      <c r="O26" s="49"/>
      <c r="P26" s="156"/>
      <c r="Q26" s="282" t="s">
        <v>860</v>
      </c>
      <c r="R26" s="69" t="s">
        <v>695</v>
      </c>
      <c r="S26" s="227">
        <v>18</v>
      </c>
      <c r="T26" s="227">
        <v>20</v>
      </c>
      <c r="U26" s="227">
        <v>20</v>
      </c>
      <c r="V26" s="231">
        <f t="shared" si="5"/>
        <v>58</v>
      </c>
      <c r="W26" s="227">
        <v>20</v>
      </c>
      <c r="X26" s="227">
        <v>18</v>
      </c>
      <c r="Y26" s="227">
        <v>20</v>
      </c>
      <c r="Z26" s="231">
        <f t="shared" si="6"/>
        <v>58</v>
      </c>
      <c r="AA26" s="227">
        <v>20</v>
      </c>
      <c r="AB26" s="227">
        <v>20</v>
      </c>
      <c r="AC26" s="227">
        <v>20</v>
      </c>
      <c r="AD26" s="231">
        <f t="shared" si="7"/>
        <v>60</v>
      </c>
      <c r="AE26" s="227">
        <v>18</v>
      </c>
      <c r="AF26" s="227">
        <v>18</v>
      </c>
      <c r="AG26" s="227">
        <v>20</v>
      </c>
      <c r="AH26" s="231">
        <f t="shared" si="8"/>
        <v>56</v>
      </c>
      <c r="AI26" s="231">
        <f t="shared" si="9"/>
        <v>232</v>
      </c>
      <c r="AJ26" s="159"/>
      <c r="AK26" s="159"/>
      <c r="AL26" s="159"/>
      <c r="AM26" s="159"/>
      <c r="AN26" s="159"/>
      <c r="AO26" s="159"/>
      <c r="AP26" s="159"/>
      <c r="AQ26" s="159"/>
      <c r="AR26" s="159"/>
      <c r="AS26" s="159"/>
      <c r="AT26" s="159"/>
    </row>
    <row r="27" spans="1:46" s="15" customFormat="1" ht="207.75" customHeight="1" thickBot="1" x14ac:dyDescent="0.25">
      <c r="A27" s="307" t="s">
        <v>698</v>
      </c>
      <c r="B27" s="282" t="s">
        <v>699</v>
      </c>
      <c r="C27" s="69" t="s">
        <v>700</v>
      </c>
      <c r="D27" s="69" t="s">
        <v>84</v>
      </c>
      <c r="E27" s="225">
        <f t="shared" si="0"/>
        <v>720</v>
      </c>
      <c r="F27" s="47" t="s">
        <v>85</v>
      </c>
      <c r="G27" s="109" t="s">
        <v>701</v>
      </c>
      <c r="H27" s="226">
        <f t="shared" si="1"/>
        <v>180</v>
      </c>
      <c r="I27" s="226">
        <f t="shared" si="2"/>
        <v>180</v>
      </c>
      <c r="J27" s="226">
        <f t="shared" si="3"/>
        <v>180</v>
      </c>
      <c r="K27" s="226">
        <f t="shared" si="4"/>
        <v>180</v>
      </c>
      <c r="L27" s="110" t="s">
        <v>717</v>
      </c>
      <c r="M27" s="110" t="s">
        <v>715</v>
      </c>
      <c r="N27" s="109" t="s">
        <v>702</v>
      </c>
      <c r="O27" s="49"/>
      <c r="P27" s="156"/>
      <c r="Q27" s="282" t="s">
        <v>699</v>
      </c>
      <c r="R27" s="69" t="s">
        <v>700</v>
      </c>
      <c r="S27" s="227">
        <v>60</v>
      </c>
      <c r="T27" s="227">
        <v>60</v>
      </c>
      <c r="U27" s="227">
        <v>60</v>
      </c>
      <c r="V27" s="231">
        <f t="shared" si="5"/>
        <v>180</v>
      </c>
      <c r="W27" s="227">
        <v>60</v>
      </c>
      <c r="X27" s="227">
        <v>60</v>
      </c>
      <c r="Y27" s="227">
        <v>60</v>
      </c>
      <c r="Z27" s="231">
        <f t="shared" si="6"/>
        <v>180</v>
      </c>
      <c r="AA27" s="227">
        <v>60</v>
      </c>
      <c r="AB27" s="227">
        <v>60</v>
      </c>
      <c r="AC27" s="227">
        <v>60</v>
      </c>
      <c r="AD27" s="231">
        <f t="shared" si="7"/>
        <v>180</v>
      </c>
      <c r="AE27" s="227">
        <v>60</v>
      </c>
      <c r="AF27" s="227">
        <v>60</v>
      </c>
      <c r="AG27" s="227">
        <v>60</v>
      </c>
      <c r="AH27" s="231">
        <f t="shared" si="8"/>
        <v>180</v>
      </c>
      <c r="AI27" s="231">
        <f t="shared" si="9"/>
        <v>720</v>
      </c>
      <c r="AJ27" s="159"/>
      <c r="AK27" s="159"/>
      <c r="AL27" s="159"/>
      <c r="AM27" s="159"/>
      <c r="AN27" s="159"/>
      <c r="AO27" s="159"/>
      <c r="AP27" s="159"/>
      <c r="AQ27" s="159"/>
      <c r="AR27" s="159"/>
      <c r="AS27" s="159"/>
      <c r="AT27" s="159"/>
    </row>
    <row r="28" spans="1:46" s="15" customFormat="1" ht="191.25" customHeight="1" thickBot="1" x14ac:dyDescent="0.25">
      <c r="A28" s="307" t="s">
        <v>703</v>
      </c>
      <c r="B28" s="282" t="s">
        <v>704</v>
      </c>
      <c r="C28" s="69" t="s">
        <v>705</v>
      </c>
      <c r="D28" s="69" t="s">
        <v>84</v>
      </c>
      <c r="E28" s="226">
        <f t="shared" si="0"/>
        <v>12</v>
      </c>
      <c r="F28" s="47" t="s">
        <v>101</v>
      </c>
      <c r="G28" s="109" t="s">
        <v>706</v>
      </c>
      <c r="H28" s="226">
        <f t="shared" si="1"/>
        <v>3</v>
      </c>
      <c r="I28" s="226">
        <f t="shared" si="2"/>
        <v>3</v>
      </c>
      <c r="J28" s="226">
        <f t="shared" si="3"/>
        <v>3</v>
      </c>
      <c r="K28" s="226">
        <f t="shared" si="4"/>
        <v>3</v>
      </c>
      <c r="L28" s="110" t="s">
        <v>645</v>
      </c>
      <c r="M28" s="69" t="s">
        <v>96</v>
      </c>
      <c r="N28" s="109" t="s">
        <v>707</v>
      </c>
      <c r="O28" s="49"/>
      <c r="P28" s="156"/>
      <c r="Q28" s="282" t="s">
        <v>704</v>
      </c>
      <c r="R28" s="69" t="s">
        <v>705</v>
      </c>
      <c r="S28" s="227">
        <v>1</v>
      </c>
      <c r="T28" s="227">
        <v>1</v>
      </c>
      <c r="U28" s="227">
        <v>1</v>
      </c>
      <c r="V28" s="231">
        <f t="shared" si="5"/>
        <v>3</v>
      </c>
      <c r="W28" s="227">
        <v>1</v>
      </c>
      <c r="X28" s="227">
        <v>1</v>
      </c>
      <c r="Y28" s="227">
        <v>1</v>
      </c>
      <c r="Z28" s="231">
        <f t="shared" si="6"/>
        <v>3</v>
      </c>
      <c r="AA28" s="227">
        <v>1</v>
      </c>
      <c r="AB28" s="227">
        <v>1</v>
      </c>
      <c r="AC28" s="227">
        <v>1</v>
      </c>
      <c r="AD28" s="231">
        <f t="shared" si="7"/>
        <v>3</v>
      </c>
      <c r="AE28" s="227">
        <v>1</v>
      </c>
      <c r="AF28" s="227">
        <v>1</v>
      </c>
      <c r="AG28" s="227">
        <v>1</v>
      </c>
      <c r="AH28" s="231">
        <f t="shared" si="8"/>
        <v>3</v>
      </c>
      <c r="AI28" s="231">
        <f t="shared" si="9"/>
        <v>12</v>
      </c>
      <c r="AJ28" s="159"/>
      <c r="AK28" s="159"/>
      <c r="AL28" s="159"/>
      <c r="AM28" s="159"/>
      <c r="AN28" s="159"/>
      <c r="AO28" s="159"/>
      <c r="AP28" s="159"/>
      <c r="AQ28" s="159"/>
      <c r="AR28" s="159"/>
      <c r="AS28" s="159"/>
      <c r="AT28" s="159"/>
    </row>
    <row r="29" spans="1:46" s="13" customFormat="1" ht="162.75" customHeight="1" thickBot="1" x14ac:dyDescent="0.25">
      <c r="A29" s="308" t="s">
        <v>708</v>
      </c>
      <c r="B29" s="56" t="s">
        <v>709</v>
      </c>
      <c r="C29" s="234" t="s">
        <v>710</v>
      </c>
      <c r="D29" s="69" t="s">
        <v>235</v>
      </c>
      <c r="E29" s="229">
        <f t="shared" si="0"/>
        <v>0.85</v>
      </c>
      <c r="F29" s="47" t="s">
        <v>85</v>
      </c>
      <c r="G29" s="233" t="s">
        <v>711</v>
      </c>
      <c r="H29" s="229">
        <f t="shared" si="1"/>
        <v>0</v>
      </c>
      <c r="I29" s="229">
        <f t="shared" si="2"/>
        <v>0.8</v>
      </c>
      <c r="J29" s="229">
        <f t="shared" si="3"/>
        <v>0</v>
      </c>
      <c r="K29" s="229">
        <f t="shared" si="4"/>
        <v>0.85</v>
      </c>
      <c r="L29" s="110" t="s">
        <v>645</v>
      </c>
      <c r="M29" s="236" t="s">
        <v>720</v>
      </c>
      <c r="N29" s="233" t="s">
        <v>712</v>
      </c>
      <c r="O29" s="235"/>
      <c r="P29" s="156"/>
      <c r="Q29" s="56" t="s">
        <v>709</v>
      </c>
      <c r="R29" s="234" t="s">
        <v>710</v>
      </c>
      <c r="S29" s="230">
        <v>0</v>
      </c>
      <c r="T29" s="230">
        <v>0</v>
      </c>
      <c r="U29" s="230">
        <v>0</v>
      </c>
      <c r="V29" s="232">
        <f t="shared" ref="V29:V33" si="10">+IF($D29="Porcentaje",IF(AND(S29&lt;&gt;"",T29="",U29=""),S29,IF(AND(S29&lt;&gt;"",T29&lt;&gt;"",U29=""),T29,IF(AND(S29&lt;&gt;"",T29&lt;&gt;"",U29&lt;&gt;""),U29,0))),SUM(S29:U29))</f>
        <v>0</v>
      </c>
      <c r="W29" s="230">
        <v>0</v>
      </c>
      <c r="X29" s="230">
        <v>0</v>
      </c>
      <c r="Y29" s="230">
        <v>0.8</v>
      </c>
      <c r="Z29" s="232">
        <f t="shared" si="6"/>
        <v>0.8</v>
      </c>
      <c r="AA29" s="230">
        <v>0</v>
      </c>
      <c r="AB29" s="230">
        <v>0</v>
      </c>
      <c r="AC29" s="230">
        <v>0</v>
      </c>
      <c r="AD29" s="232">
        <f t="shared" si="7"/>
        <v>0</v>
      </c>
      <c r="AE29" s="230">
        <v>0</v>
      </c>
      <c r="AF29" s="230">
        <v>0</v>
      </c>
      <c r="AG29" s="230">
        <v>0.85</v>
      </c>
      <c r="AH29" s="232">
        <f t="shared" si="8"/>
        <v>0.85</v>
      </c>
      <c r="AI29" s="232">
        <f t="shared" si="9"/>
        <v>0.85</v>
      </c>
      <c r="AJ29" s="12"/>
      <c r="AK29" s="12"/>
      <c r="AL29" s="12"/>
      <c r="AM29" s="12"/>
      <c r="AN29" s="12"/>
      <c r="AO29" s="12"/>
      <c r="AP29" s="12"/>
      <c r="AQ29" s="12"/>
      <c r="AR29" s="12"/>
      <c r="AS29" s="12"/>
      <c r="AT29" s="12"/>
    </row>
    <row r="30" spans="1:46" s="118" customFormat="1" ht="111" customHeight="1" thickBot="1" x14ac:dyDescent="0.25">
      <c r="A30" s="309" t="s">
        <v>731</v>
      </c>
      <c r="B30" s="304" t="s">
        <v>841</v>
      </c>
      <c r="C30" s="241" t="s">
        <v>722</v>
      </c>
      <c r="D30" s="241" t="s">
        <v>84</v>
      </c>
      <c r="E30" s="237">
        <f>+AI30</f>
        <v>2</v>
      </c>
      <c r="F30" s="105" t="s">
        <v>85</v>
      </c>
      <c r="G30" s="367" t="s">
        <v>842</v>
      </c>
      <c r="H30" s="267">
        <f t="shared" si="1"/>
        <v>1</v>
      </c>
      <c r="I30" s="267">
        <f t="shared" si="2"/>
        <v>0</v>
      </c>
      <c r="J30" s="267">
        <f t="shared" si="3"/>
        <v>0</v>
      </c>
      <c r="K30" s="267">
        <f t="shared" si="4"/>
        <v>1</v>
      </c>
      <c r="L30" s="364" t="s">
        <v>620</v>
      </c>
      <c r="M30" s="364" t="s">
        <v>852</v>
      </c>
      <c r="N30" s="367" t="s">
        <v>721</v>
      </c>
      <c r="O30" s="240"/>
      <c r="P30" s="198"/>
      <c r="Q30" s="304" t="s">
        <v>841</v>
      </c>
      <c r="R30" s="313" t="s">
        <v>722</v>
      </c>
      <c r="S30" s="238">
        <v>0</v>
      </c>
      <c r="T30" s="238">
        <v>0</v>
      </c>
      <c r="U30" s="238">
        <v>1</v>
      </c>
      <c r="V30" s="239">
        <f t="shared" si="10"/>
        <v>1</v>
      </c>
      <c r="W30" s="238">
        <v>0</v>
      </c>
      <c r="X30" s="238">
        <v>0</v>
      </c>
      <c r="Y30" s="238">
        <v>0</v>
      </c>
      <c r="Z30" s="239">
        <f t="shared" si="6"/>
        <v>0</v>
      </c>
      <c r="AA30" s="238">
        <v>0</v>
      </c>
      <c r="AB30" s="238">
        <v>0</v>
      </c>
      <c r="AC30" s="238">
        <v>0</v>
      </c>
      <c r="AD30" s="239">
        <f t="shared" si="7"/>
        <v>0</v>
      </c>
      <c r="AE30" s="238">
        <v>0</v>
      </c>
      <c r="AF30" s="238">
        <v>1</v>
      </c>
      <c r="AG30" s="238">
        <v>0</v>
      </c>
      <c r="AH30" s="239">
        <f t="shared" si="8"/>
        <v>1</v>
      </c>
      <c r="AI30" s="239">
        <f t="shared" si="9"/>
        <v>2</v>
      </c>
    </row>
    <row r="31" spans="1:46" s="118" customFormat="1" ht="117" customHeight="1" thickBot="1" x14ac:dyDescent="0.25">
      <c r="A31" s="288" t="s">
        <v>723</v>
      </c>
      <c r="B31" s="304" t="s">
        <v>724</v>
      </c>
      <c r="C31" s="241" t="s">
        <v>725</v>
      </c>
      <c r="D31" s="241" t="s">
        <v>84</v>
      </c>
      <c r="E31" s="237">
        <f t="shared" ref="E31:E33" si="11">+AI31</f>
        <v>11</v>
      </c>
      <c r="F31" s="105" t="s">
        <v>85</v>
      </c>
      <c r="G31" s="368"/>
      <c r="H31" s="237">
        <f t="shared" si="1"/>
        <v>4</v>
      </c>
      <c r="I31" s="237">
        <f t="shared" si="2"/>
        <v>2</v>
      </c>
      <c r="J31" s="237">
        <f t="shared" si="3"/>
        <v>1</v>
      </c>
      <c r="K31" s="237">
        <f t="shared" si="4"/>
        <v>4</v>
      </c>
      <c r="L31" s="365"/>
      <c r="M31" s="375"/>
      <c r="N31" s="368"/>
      <c r="O31" s="242"/>
      <c r="P31" s="198"/>
      <c r="Q31" s="304" t="s">
        <v>724</v>
      </c>
      <c r="R31" s="313" t="s">
        <v>725</v>
      </c>
      <c r="S31" s="238">
        <v>1</v>
      </c>
      <c r="T31" s="238">
        <v>2</v>
      </c>
      <c r="U31" s="238">
        <v>1</v>
      </c>
      <c r="V31" s="239">
        <f t="shared" si="10"/>
        <v>4</v>
      </c>
      <c r="W31" s="238">
        <v>1</v>
      </c>
      <c r="X31" s="238">
        <v>1</v>
      </c>
      <c r="Y31" s="238">
        <v>0</v>
      </c>
      <c r="Z31" s="239">
        <f t="shared" si="6"/>
        <v>2</v>
      </c>
      <c r="AA31" s="238">
        <v>1</v>
      </c>
      <c r="AB31" s="238">
        <v>0</v>
      </c>
      <c r="AC31" s="238">
        <v>0</v>
      </c>
      <c r="AD31" s="239">
        <f t="shared" si="7"/>
        <v>1</v>
      </c>
      <c r="AE31" s="238">
        <v>1</v>
      </c>
      <c r="AF31" s="238">
        <v>1</v>
      </c>
      <c r="AG31" s="238">
        <v>2</v>
      </c>
      <c r="AH31" s="239">
        <f t="shared" si="8"/>
        <v>4</v>
      </c>
      <c r="AI31" s="239">
        <f t="shared" si="9"/>
        <v>11</v>
      </c>
    </row>
    <row r="32" spans="1:46" s="118" customFormat="1" ht="99.95" customHeight="1" thickBot="1" x14ac:dyDescent="0.25">
      <c r="A32" s="370" t="s">
        <v>726</v>
      </c>
      <c r="B32" s="305" t="s">
        <v>727</v>
      </c>
      <c r="C32" s="241" t="s">
        <v>728</v>
      </c>
      <c r="D32" s="241" t="s">
        <v>84</v>
      </c>
      <c r="E32" s="237">
        <f t="shared" si="11"/>
        <v>4</v>
      </c>
      <c r="F32" s="105" t="s">
        <v>85</v>
      </c>
      <c r="G32" s="368"/>
      <c r="H32" s="237">
        <f t="shared" si="1"/>
        <v>1</v>
      </c>
      <c r="I32" s="237">
        <f t="shared" si="2"/>
        <v>1</v>
      </c>
      <c r="J32" s="237">
        <f t="shared" si="3"/>
        <v>1</v>
      </c>
      <c r="K32" s="237">
        <f t="shared" si="4"/>
        <v>1</v>
      </c>
      <c r="L32" s="365"/>
      <c r="M32" s="375"/>
      <c r="N32" s="368"/>
      <c r="O32" s="242"/>
      <c r="P32" s="198"/>
      <c r="Q32" s="305" t="s">
        <v>727</v>
      </c>
      <c r="R32" s="313" t="s">
        <v>728</v>
      </c>
      <c r="S32" s="238">
        <v>1</v>
      </c>
      <c r="T32" s="238">
        <v>0</v>
      </c>
      <c r="U32" s="238">
        <v>0</v>
      </c>
      <c r="V32" s="239">
        <f t="shared" si="10"/>
        <v>1</v>
      </c>
      <c r="W32" s="238">
        <v>1</v>
      </c>
      <c r="X32" s="238">
        <v>0</v>
      </c>
      <c r="Y32" s="238">
        <v>0</v>
      </c>
      <c r="Z32" s="239">
        <f t="shared" si="6"/>
        <v>1</v>
      </c>
      <c r="AA32" s="238">
        <v>1</v>
      </c>
      <c r="AB32" s="238">
        <v>0</v>
      </c>
      <c r="AC32" s="238">
        <v>0</v>
      </c>
      <c r="AD32" s="239">
        <f t="shared" si="7"/>
        <v>1</v>
      </c>
      <c r="AE32" s="238">
        <v>1</v>
      </c>
      <c r="AF32" s="238">
        <v>0</v>
      </c>
      <c r="AG32" s="238">
        <v>0</v>
      </c>
      <c r="AH32" s="239">
        <f t="shared" si="8"/>
        <v>1</v>
      </c>
      <c r="AI32" s="239">
        <f t="shared" si="9"/>
        <v>4</v>
      </c>
    </row>
    <row r="33" spans="1:35" s="118" customFormat="1" ht="99.95" customHeight="1" thickBot="1" x14ac:dyDescent="0.25">
      <c r="A33" s="369"/>
      <c r="B33" s="305" t="s">
        <v>729</v>
      </c>
      <c r="C33" s="241" t="s">
        <v>730</v>
      </c>
      <c r="D33" s="241" t="s">
        <v>84</v>
      </c>
      <c r="E33" s="237">
        <f t="shared" si="11"/>
        <v>1</v>
      </c>
      <c r="F33" s="105" t="s">
        <v>85</v>
      </c>
      <c r="G33" s="369"/>
      <c r="H33" s="237">
        <f t="shared" si="1"/>
        <v>0</v>
      </c>
      <c r="I33" s="237">
        <f t="shared" si="2"/>
        <v>0</v>
      </c>
      <c r="J33" s="237">
        <f t="shared" si="3"/>
        <v>0</v>
      </c>
      <c r="K33" s="237">
        <f t="shared" si="4"/>
        <v>1</v>
      </c>
      <c r="L33" s="366"/>
      <c r="M33" s="376"/>
      <c r="N33" s="369"/>
      <c r="O33" s="242"/>
      <c r="P33" s="198"/>
      <c r="Q33" s="305" t="s">
        <v>729</v>
      </c>
      <c r="R33" s="313" t="s">
        <v>730</v>
      </c>
      <c r="S33" s="238">
        <v>0</v>
      </c>
      <c r="T33" s="238">
        <v>0</v>
      </c>
      <c r="U33" s="238">
        <v>0</v>
      </c>
      <c r="V33" s="239">
        <f t="shared" si="10"/>
        <v>0</v>
      </c>
      <c r="W33" s="238">
        <v>0</v>
      </c>
      <c r="X33" s="238">
        <v>0</v>
      </c>
      <c r="Y33" s="238">
        <v>0</v>
      </c>
      <c r="Z33" s="239">
        <f t="shared" si="6"/>
        <v>0</v>
      </c>
      <c r="AA33" s="238">
        <v>0</v>
      </c>
      <c r="AB33" s="238">
        <v>0</v>
      </c>
      <c r="AC33" s="238">
        <v>0</v>
      </c>
      <c r="AD33" s="239">
        <f t="shared" si="7"/>
        <v>0</v>
      </c>
      <c r="AE33" s="238">
        <v>0</v>
      </c>
      <c r="AF33" s="238">
        <v>0</v>
      </c>
      <c r="AG33" s="238">
        <v>1</v>
      </c>
      <c r="AH33" s="239">
        <f t="shared" si="8"/>
        <v>1</v>
      </c>
      <c r="AI33" s="239">
        <f t="shared" si="9"/>
        <v>1</v>
      </c>
    </row>
  </sheetData>
  <mergeCells count="29">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L30:L33"/>
    <mergeCell ref="N30:N33"/>
    <mergeCell ref="A32:A33"/>
    <mergeCell ref="AI13:AI14"/>
    <mergeCell ref="A16:A24"/>
    <mergeCell ref="G30:G33"/>
    <mergeCell ref="M30:M33"/>
    <mergeCell ref="O13:O14"/>
    <mergeCell ref="Q13:R13"/>
    <mergeCell ref="S13:V13"/>
    <mergeCell ref="W13:Z13"/>
    <mergeCell ref="AA13:AD13"/>
    <mergeCell ref="AE13:AH13"/>
  </mergeCells>
  <dataValidations count="4">
    <dataValidation type="list" allowBlank="1" showInputMessage="1" showErrorMessage="1" sqref="F15:F29" xr:uid="{00000000-0002-0000-0300-000000000000}">
      <formula1>"A,B,C"</formula1>
    </dataValidation>
    <dataValidation type="list" allowBlank="1" showInputMessage="1" showErrorMessage="1" sqref="D15:D29" xr:uid="{00000000-0002-0000-0300-000001000000}">
      <formula1>"Unidad,Porcentaje,Monetario"</formula1>
    </dataValidation>
    <dataValidation type="list" allowBlank="1" showInputMessage="1" showErrorMessage="1" sqref="D30:D33" xr:uid="{00000000-0002-0000-0300-000002000000}">
      <formula1>"Unidad,Porcentaje,Monetario"</formula1>
      <formula2>0</formula2>
    </dataValidation>
    <dataValidation type="list" allowBlank="1" showInputMessage="1" showErrorMessage="1" sqref="F30:F33" xr:uid="{00000000-0002-0000-0300-000003000000}">
      <formula1>"A,B,C"</formula1>
      <formula2>0</formula2>
    </dataValidation>
  </dataValidations>
  <pageMargins left="0.95000000000000007" right="0.32990000000000008" top="0.76380000000000003" bottom="0.77360000000000007" header="0.37010000000000004" footer="0.37990000000000007"/>
  <pageSetup scale="17" fitToWidth="0" fitToHeight="0" orientation="landscape" r:id="rId1"/>
  <headerFooter alignWithMargins="0"/>
  <rowBreaks count="1" manualBreakCount="1">
    <brk id="24"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AMI37"/>
  <sheetViews>
    <sheetView showGridLines="0" zoomScale="60" zoomScaleNormal="60" zoomScaleSheetLayoutView="40" workbookViewId="0"/>
  </sheetViews>
  <sheetFormatPr baseColWidth="10" defaultColWidth="11.75" defaultRowHeight="15" x14ac:dyDescent="0.2"/>
  <cols>
    <col min="1" max="1" width="32.5" style="13" customWidth="1"/>
    <col min="2" max="2" width="35.375" style="13" customWidth="1"/>
    <col min="3" max="4" width="25.625" style="13" customWidth="1"/>
    <col min="5" max="6" width="19.125" style="13" customWidth="1"/>
    <col min="7" max="7" width="37.625" style="13" customWidth="1"/>
    <col min="8" max="11" width="15.625" style="13" customWidth="1"/>
    <col min="12" max="12" width="22.125" style="13" customWidth="1"/>
    <col min="13" max="13" width="27.125" style="13" customWidth="1"/>
    <col min="14" max="15" width="31.625" style="13" customWidth="1"/>
    <col min="16" max="16" width="10.625" customWidth="1"/>
    <col min="17" max="17" width="23.875" style="13" customWidth="1"/>
    <col min="18" max="18" width="25" style="13" customWidth="1"/>
    <col min="19" max="28" width="11.875" style="13" customWidth="1"/>
    <col min="29" max="29" width="12.375" style="13" bestFit="1" customWidth="1"/>
    <col min="30" max="30" width="13.625" style="13" customWidth="1"/>
    <col min="31" max="32" width="11.875" style="13" customWidth="1"/>
    <col min="33" max="33" width="13.62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5"/>
      <c r="F5" s="404"/>
      <c r="G5" s="404"/>
      <c r="H5" s="405"/>
      <c r="I5" s="405"/>
      <c r="J5" s="405"/>
      <c r="K5" s="405"/>
      <c r="L5" s="404"/>
      <c r="M5" s="404"/>
      <c r="N5" s="404"/>
      <c r="O5" s="406"/>
      <c r="P5"/>
      <c r="S5" s="26"/>
      <c r="T5" s="26"/>
      <c r="U5" s="26"/>
      <c r="V5" s="26"/>
      <c r="W5" s="26"/>
      <c r="X5" s="26"/>
      <c r="Y5" s="26"/>
      <c r="Z5" s="26"/>
      <c r="AA5" s="26"/>
      <c r="AB5" s="26"/>
      <c r="AC5" s="26"/>
      <c r="AD5" s="26"/>
      <c r="AE5" s="26"/>
      <c r="AF5" s="26"/>
      <c r="AG5" s="26"/>
      <c r="AH5" s="26"/>
      <c r="AI5" s="26"/>
    </row>
    <row r="6" spans="1:1023" s="14" customFormat="1" ht="135" customHeight="1" thickBot="1" x14ac:dyDescent="0.25">
      <c r="A6" s="407" t="s">
        <v>37</v>
      </c>
      <c r="B6" s="407"/>
      <c r="C6" s="407"/>
      <c r="D6" s="407"/>
      <c r="E6" s="408"/>
      <c r="F6" s="407" t="s">
        <v>38</v>
      </c>
      <c r="G6" s="407"/>
      <c r="H6" s="408"/>
      <c r="I6" s="408"/>
      <c r="J6" s="408"/>
      <c r="K6" s="409" t="s">
        <v>39</v>
      </c>
      <c r="L6" s="410"/>
      <c r="M6" s="410"/>
      <c r="N6" s="410"/>
      <c r="O6" s="411"/>
      <c r="P6"/>
      <c r="S6" s="26"/>
      <c r="T6" s="26"/>
      <c r="U6" s="26"/>
      <c r="V6" s="26"/>
      <c r="W6" s="26"/>
      <c r="X6" s="26"/>
      <c r="Y6" s="26"/>
      <c r="Z6" s="26"/>
      <c r="AA6" s="26"/>
      <c r="AB6" s="26"/>
      <c r="AC6" s="26"/>
      <c r="AD6" s="26"/>
      <c r="AE6" s="26"/>
      <c r="AF6" s="26"/>
      <c r="AG6" s="26"/>
      <c r="AH6" s="26"/>
      <c r="AI6" s="26"/>
    </row>
    <row r="7" spans="1:1023" ht="27" thickBot="1" x14ac:dyDescent="0.25">
      <c r="A7" s="412" t="s">
        <v>40</v>
      </c>
      <c r="B7" s="413"/>
      <c r="C7" s="413"/>
      <c r="D7" s="413"/>
      <c r="E7" s="414"/>
      <c r="F7" s="413"/>
      <c r="G7" s="413"/>
      <c r="H7" s="414"/>
      <c r="I7" s="414"/>
      <c r="J7" s="414"/>
      <c r="K7" s="414"/>
      <c r="L7" s="413"/>
      <c r="M7" s="413"/>
      <c r="N7" s="413"/>
      <c r="O7" s="415"/>
      <c r="S7" s="25"/>
      <c r="T7" s="25"/>
      <c r="U7" s="25"/>
      <c r="V7" s="25"/>
      <c r="W7" s="25"/>
      <c r="X7" s="25"/>
      <c r="Y7" s="25"/>
      <c r="Z7" s="25"/>
      <c r="AA7" s="25"/>
      <c r="AB7" s="25"/>
      <c r="AC7" s="25"/>
      <c r="AD7" s="25"/>
      <c r="AE7" s="25"/>
      <c r="AF7" s="25"/>
      <c r="AG7" s="25"/>
      <c r="AH7" s="25"/>
      <c r="AI7" s="25"/>
    </row>
    <row r="8" spans="1:1023" s="15" customFormat="1" ht="23.25" customHeight="1" x14ac:dyDescent="0.2">
      <c r="A8" s="399" t="s">
        <v>858</v>
      </c>
      <c r="B8" s="400"/>
      <c r="C8" s="400"/>
      <c r="D8" s="400"/>
      <c r="E8" s="401"/>
      <c r="F8" s="400"/>
      <c r="G8" s="400"/>
      <c r="H8" s="401"/>
      <c r="I8" s="401"/>
      <c r="J8" s="401"/>
      <c r="K8" s="401"/>
      <c r="L8" s="400"/>
      <c r="M8" s="400"/>
      <c r="N8" s="400"/>
      <c r="O8" s="402"/>
      <c r="P8"/>
      <c r="S8" s="27"/>
      <c r="T8" s="27"/>
      <c r="U8" s="27"/>
      <c r="V8" s="27"/>
      <c r="W8" s="27"/>
      <c r="X8" s="27"/>
      <c r="Y8" s="27"/>
      <c r="Z8" s="27"/>
      <c r="AA8" s="27"/>
      <c r="AB8" s="27"/>
      <c r="AC8" s="27"/>
      <c r="AD8" s="27"/>
      <c r="AE8" s="27"/>
      <c r="AF8" s="27"/>
      <c r="AG8" s="27"/>
      <c r="AH8" s="27"/>
      <c r="AI8" s="27"/>
    </row>
    <row r="9" spans="1:1023" s="15" customFormat="1" ht="20.100000000000001" customHeight="1" x14ac:dyDescent="0.2">
      <c r="A9" s="381" t="s">
        <v>41</v>
      </c>
      <c r="B9" s="382"/>
      <c r="C9" s="382"/>
      <c r="D9" s="382"/>
      <c r="E9" s="383"/>
      <c r="F9" s="382"/>
      <c r="G9" s="382"/>
      <c r="H9" s="383"/>
      <c r="I9" s="383"/>
      <c r="J9" s="383"/>
      <c r="K9" s="383"/>
      <c r="L9" s="382"/>
      <c r="M9" s="382"/>
      <c r="N9" s="382"/>
      <c r="O9" s="384"/>
      <c r="P9"/>
      <c r="S9" s="27"/>
      <c r="T9" s="27"/>
      <c r="U9" s="27"/>
      <c r="V9" s="27"/>
      <c r="W9" s="27"/>
      <c r="X9" s="27"/>
      <c r="Y9" s="27"/>
      <c r="Z9" s="27"/>
      <c r="AA9" s="27"/>
      <c r="AB9" s="27"/>
      <c r="AC9" s="27"/>
      <c r="AD9" s="27"/>
      <c r="AE9" s="27"/>
      <c r="AF9" s="27"/>
      <c r="AG9" s="27"/>
      <c r="AH9" s="27"/>
      <c r="AI9" s="27"/>
    </row>
    <row r="10" spans="1:1023" s="15" customFormat="1" ht="20.100000000000001" customHeight="1" thickBot="1" x14ac:dyDescent="0.25">
      <c r="A10" s="381"/>
      <c r="B10" s="382"/>
      <c r="C10" s="382"/>
      <c r="D10" s="382"/>
      <c r="E10" s="383"/>
      <c r="F10" s="382"/>
      <c r="G10" s="382"/>
      <c r="H10" s="383"/>
      <c r="I10" s="383"/>
      <c r="J10" s="383"/>
      <c r="K10" s="383"/>
      <c r="L10" s="382"/>
      <c r="M10" s="382"/>
      <c r="N10" s="382"/>
      <c r="O10" s="384"/>
      <c r="P10"/>
      <c r="S10" s="27"/>
      <c r="T10" s="27"/>
      <c r="U10" s="27"/>
      <c r="V10" s="27"/>
      <c r="W10" s="27"/>
      <c r="X10" s="27"/>
      <c r="Y10" s="27"/>
      <c r="Z10" s="27"/>
      <c r="AA10" s="27"/>
      <c r="AB10" s="27"/>
      <c r="AC10" s="27"/>
      <c r="AD10" s="27"/>
      <c r="AE10" s="27"/>
      <c r="AF10" s="27"/>
      <c r="AG10" s="27"/>
      <c r="AH10" s="27"/>
      <c r="AI10" s="27"/>
    </row>
    <row r="11" spans="1:1023" s="15" customFormat="1" ht="14.45" customHeight="1" x14ac:dyDescent="0.2">
      <c r="A11" s="381" t="s">
        <v>42</v>
      </c>
      <c r="B11" s="382"/>
      <c r="C11" s="382"/>
      <c r="D11" s="382"/>
      <c r="E11" s="383"/>
      <c r="F11" s="382"/>
      <c r="G11" s="382"/>
      <c r="H11" s="383"/>
      <c r="I11" s="383"/>
      <c r="J11" s="383"/>
      <c r="K11" s="383"/>
      <c r="L11" s="382"/>
      <c r="M11" s="382"/>
      <c r="N11" s="382"/>
      <c r="O11" s="384"/>
      <c r="P11"/>
      <c r="Q11" s="389" t="s">
        <v>43</v>
      </c>
      <c r="R11" s="390"/>
      <c r="S11" s="391"/>
      <c r="T11" s="391"/>
      <c r="U11" s="391"/>
      <c r="V11" s="391"/>
      <c r="W11" s="391"/>
      <c r="X11" s="391"/>
      <c r="Y11" s="391"/>
      <c r="Z11" s="391"/>
      <c r="AA11" s="391"/>
      <c r="AB11" s="391"/>
      <c r="AC11" s="391"/>
      <c r="AD11" s="391"/>
      <c r="AE11" s="391"/>
      <c r="AF11" s="391"/>
      <c r="AG11" s="391"/>
      <c r="AH11" s="391"/>
      <c r="AI11" s="392"/>
      <c r="AJ11" s="16"/>
    </row>
    <row r="12" spans="1:1023" s="15" customFormat="1" ht="15" customHeight="1" thickBot="1" x14ac:dyDescent="0.25">
      <c r="A12" s="385"/>
      <c r="B12" s="386"/>
      <c r="C12" s="386"/>
      <c r="D12" s="386"/>
      <c r="E12" s="387"/>
      <c r="F12" s="386"/>
      <c r="G12" s="386"/>
      <c r="H12" s="387"/>
      <c r="I12" s="387"/>
      <c r="J12" s="387"/>
      <c r="K12" s="387"/>
      <c r="L12" s="386"/>
      <c r="M12" s="386"/>
      <c r="N12" s="386"/>
      <c r="O12" s="388"/>
      <c r="P12"/>
      <c r="Q12" s="393"/>
      <c r="R12" s="394"/>
      <c r="S12" s="395"/>
      <c r="T12" s="395"/>
      <c r="U12" s="395"/>
      <c r="V12" s="395"/>
      <c r="W12" s="395"/>
      <c r="X12" s="395"/>
      <c r="Y12" s="395"/>
      <c r="Z12" s="395"/>
      <c r="AA12" s="395"/>
      <c r="AB12" s="395"/>
      <c r="AC12" s="395"/>
      <c r="AD12" s="395"/>
      <c r="AE12" s="395"/>
      <c r="AF12" s="395"/>
      <c r="AG12" s="395"/>
      <c r="AH12" s="395"/>
      <c r="AI12" s="396"/>
      <c r="AJ12" s="16"/>
    </row>
    <row r="13" spans="1:1023" ht="47.25" customHeight="1" thickBot="1" x14ac:dyDescent="0.25">
      <c r="A13" s="378" t="s">
        <v>44</v>
      </c>
      <c r="B13" s="378" t="s">
        <v>45</v>
      </c>
      <c r="C13" s="378"/>
      <c r="D13" s="378"/>
      <c r="E13" s="397"/>
      <c r="F13" s="378"/>
      <c r="G13" s="378" t="s">
        <v>46</v>
      </c>
      <c r="H13" s="397" t="s">
        <v>563</v>
      </c>
      <c r="I13" s="397"/>
      <c r="J13" s="397"/>
      <c r="K13" s="397"/>
      <c r="L13" s="378" t="s">
        <v>47</v>
      </c>
      <c r="M13" s="378" t="s">
        <v>48</v>
      </c>
      <c r="N13" s="378" t="s">
        <v>49</v>
      </c>
      <c r="O13" s="377" t="s">
        <v>50</v>
      </c>
      <c r="Q13" s="379" t="s">
        <v>45</v>
      </c>
      <c r="R13" s="379"/>
      <c r="S13" s="380" t="s">
        <v>51</v>
      </c>
      <c r="T13" s="380"/>
      <c r="U13" s="380"/>
      <c r="V13" s="380"/>
      <c r="W13" s="380" t="s">
        <v>52</v>
      </c>
      <c r="X13" s="380"/>
      <c r="Y13" s="380"/>
      <c r="Z13" s="380"/>
      <c r="AA13" s="380" t="s">
        <v>53</v>
      </c>
      <c r="AB13" s="380"/>
      <c r="AC13" s="380"/>
      <c r="AD13" s="380"/>
      <c r="AE13" s="380" t="s">
        <v>54</v>
      </c>
      <c r="AF13" s="380"/>
      <c r="AG13" s="380"/>
      <c r="AH13" s="380"/>
      <c r="AI13" s="371" t="s">
        <v>55</v>
      </c>
      <c r="AMI13"/>
    </row>
    <row r="14" spans="1:1023" s="15" customFormat="1" ht="63" customHeight="1" thickBot="1" x14ac:dyDescent="0.25">
      <c r="A14" s="377"/>
      <c r="B14" s="28" t="s">
        <v>56</v>
      </c>
      <c r="C14" s="28" t="s">
        <v>57</v>
      </c>
      <c r="D14" s="28" t="s">
        <v>58</v>
      </c>
      <c r="E14" s="29" t="s">
        <v>59</v>
      </c>
      <c r="F14" s="28" t="s">
        <v>60</v>
      </c>
      <c r="G14" s="398"/>
      <c r="H14" s="29" t="s">
        <v>61</v>
      </c>
      <c r="I14" s="29" t="s">
        <v>62</v>
      </c>
      <c r="J14" s="29" t="s">
        <v>63</v>
      </c>
      <c r="K14" s="29" t="s">
        <v>64</v>
      </c>
      <c r="L14" s="398"/>
      <c r="M14" s="398"/>
      <c r="N14" s="398"/>
      <c r="O14" s="378"/>
      <c r="P14"/>
      <c r="Q14" s="181" t="s">
        <v>56</v>
      </c>
      <c r="R14" s="181" t="s">
        <v>57</v>
      </c>
      <c r="S14" s="30" t="s">
        <v>65</v>
      </c>
      <c r="T14" s="30" t="s">
        <v>66</v>
      </c>
      <c r="U14" s="30" t="s">
        <v>67</v>
      </c>
      <c r="V14" s="182" t="s">
        <v>68</v>
      </c>
      <c r="W14" s="30" t="s">
        <v>69</v>
      </c>
      <c r="X14" s="30" t="s">
        <v>70</v>
      </c>
      <c r="Y14" s="30" t="s">
        <v>71</v>
      </c>
      <c r="Z14" s="182" t="s">
        <v>72</v>
      </c>
      <c r="AA14" s="30" t="s">
        <v>73</v>
      </c>
      <c r="AB14" s="30" t="s">
        <v>74</v>
      </c>
      <c r="AC14" s="30" t="s">
        <v>75</v>
      </c>
      <c r="AD14" s="182" t="s">
        <v>76</v>
      </c>
      <c r="AE14" s="30" t="s">
        <v>77</v>
      </c>
      <c r="AF14" s="30" t="s">
        <v>78</v>
      </c>
      <c r="AG14" s="30" t="s">
        <v>79</v>
      </c>
      <c r="AH14" s="182" t="s">
        <v>80</v>
      </c>
      <c r="AI14" s="371"/>
    </row>
    <row r="15" spans="1:1023" s="15" customFormat="1" ht="99.95" customHeight="1" thickBot="1" x14ac:dyDescent="0.25">
      <c r="A15" s="423" t="s">
        <v>81</v>
      </c>
      <c r="B15" s="17" t="s">
        <v>82</v>
      </c>
      <c r="C15" s="17" t="s">
        <v>83</v>
      </c>
      <c r="D15" s="18" t="s">
        <v>84</v>
      </c>
      <c r="E15" s="19">
        <f>AI15</f>
        <v>4</v>
      </c>
      <c r="F15" s="20" t="s">
        <v>85</v>
      </c>
      <c r="G15" s="21" t="s">
        <v>86</v>
      </c>
      <c r="H15" s="19">
        <f>+V15</f>
        <v>1</v>
      </c>
      <c r="I15" s="19">
        <f>+Z15</f>
        <v>1</v>
      </c>
      <c r="J15" s="19">
        <f>+AD15</f>
        <v>1</v>
      </c>
      <c r="K15" s="19">
        <f>+AH15</f>
        <v>1</v>
      </c>
      <c r="L15" s="424" t="s">
        <v>535</v>
      </c>
      <c r="M15" s="22" t="s">
        <v>549</v>
      </c>
      <c r="N15" s="21" t="s">
        <v>87</v>
      </c>
      <c r="O15" s="21" t="s">
        <v>88</v>
      </c>
      <c r="P15"/>
      <c r="Q15" s="17" t="s">
        <v>82</v>
      </c>
      <c r="R15" s="17" t="s">
        <v>83</v>
      </c>
      <c r="S15" s="23">
        <v>0</v>
      </c>
      <c r="T15" s="23">
        <v>0</v>
      </c>
      <c r="U15" s="23">
        <v>1</v>
      </c>
      <c r="V15" s="31">
        <f>+IF($D15="Porcentaje",IF(AND(S15&lt;&gt;"",T15="",U15=""),S15,IF(AND(S15&lt;&gt;"",T15&lt;&gt;"",U15=""),T15,IF(AND(S15&lt;&gt;"",T15&lt;&gt;"",U15&lt;&gt;""),U15,0))),SUM(S15:U15))</f>
        <v>1</v>
      </c>
      <c r="W15" s="23">
        <v>0</v>
      </c>
      <c r="X15" s="23">
        <v>0</v>
      </c>
      <c r="Y15" s="23">
        <v>1</v>
      </c>
      <c r="Z15" s="31">
        <f>+IF($D15="Porcentaje",IF(AND(W15&lt;&gt;"",X15="",Y15=""),W15,IF(AND(W15&lt;&gt;"",X15&lt;&gt;"",Y15=""),X15,IF(AND(W15&lt;&gt;"",X15&lt;&gt;"",Y15&lt;&gt;""),Y15,0))),SUM(W15:Y15))</f>
        <v>1</v>
      </c>
      <c r="AA15" s="23">
        <v>0</v>
      </c>
      <c r="AB15" s="23">
        <v>0</v>
      </c>
      <c r="AC15" s="23">
        <v>1</v>
      </c>
      <c r="AD15" s="31">
        <f>+IF($D15="Porcentaje",IF(AND(AA15&lt;&gt;"",AB15="",AC15=""),AA15,IF(AND(AA15&lt;&gt;"",AB15&lt;&gt;"",AC15=""),AB15,IF(AND(AA15&lt;&gt;"",AB15&lt;&gt;"",AC15&lt;&gt;""),AC15,0))),SUM(AA15:AC15))</f>
        <v>1</v>
      </c>
      <c r="AE15" s="23">
        <v>0</v>
      </c>
      <c r="AF15" s="23">
        <v>0</v>
      </c>
      <c r="AG15" s="23">
        <v>1</v>
      </c>
      <c r="AH15" s="31">
        <f>+IF($D15="Porcentaje",IF(AND(AE15&lt;&gt;"",AF15="",AG15=""),AE15,IF(AND(AE15&lt;&gt;"",AF15&lt;&gt;"",AG15=""),AF15,IF(AND(AE15&lt;&gt;"",AF15&lt;&gt;"",AG15&lt;&gt;""),AG15,0))),SUM(AE15:AG15))</f>
        <v>1</v>
      </c>
      <c r="AI15" s="31">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4</v>
      </c>
    </row>
    <row r="16" spans="1:1023" s="15" customFormat="1" ht="99.95" customHeight="1" thickBot="1" x14ac:dyDescent="0.25">
      <c r="A16" s="423"/>
      <c r="B16" s="17" t="s">
        <v>89</v>
      </c>
      <c r="C16" s="17" t="s">
        <v>90</v>
      </c>
      <c r="D16" s="18" t="s">
        <v>84</v>
      </c>
      <c r="E16" s="19">
        <f>AI16</f>
        <v>4</v>
      </c>
      <c r="F16" s="20" t="s">
        <v>85</v>
      </c>
      <c r="G16" s="21" t="s">
        <v>86</v>
      </c>
      <c r="H16" s="19">
        <f t="shared" ref="H16:H29" si="0">+V16</f>
        <v>1</v>
      </c>
      <c r="I16" s="19">
        <f t="shared" ref="I16:I29" si="1">+Z16</f>
        <v>1</v>
      </c>
      <c r="J16" s="19">
        <f t="shared" ref="J16:J29" si="2">+AD16</f>
        <v>1</v>
      </c>
      <c r="K16" s="19">
        <f t="shared" ref="K16:K29" si="3">+AH16</f>
        <v>1</v>
      </c>
      <c r="L16" s="422"/>
      <c r="M16" s="22" t="s">
        <v>549</v>
      </c>
      <c r="N16" s="21" t="s">
        <v>91</v>
      </c>
      <c r="O16" s="21" t="s">
        <v>88</v>
      </c>
      <c r="P16"/>
      <c r="Q16" s="17" t="s">
        <v>89</v>
      </c>
      <c r="R16" s="17" t="s">
        <v>90</v>
      </c>
      <c r="S16" s="23">
        <v>0</v>
      </c>
      <c r="T16" s="23">
        <v>0</v>
      </c>
      <c r="U16" s="23">
        <v>1</v>
      </c>
      <c r="V16" s="31">
        <f t="shared" ref="V16:V36" si="4">+IF($D16="Porcentaje",IF(AND(S16&lt;&gt;"",T16="",U16=""),S16,IF(AND(S16&lt;&gt;"",T16&lt;&gt;"",U16=""),T16,IF(AND(S16&lt;&gt;"",T16&lt;&gt;"",U16&lt;&gt;""),U16,0))),SUM(S16:U16))</f>
        <v>1</v>
      </c>
      <c r="W16" s="23">
        <v>0</v>
      </c>
      <c r="X16" s="23">
        <v>0</v>
      </c>
      <c r="Y16" s="23">
        <v>1</v>
      </c>
      <c r="Z16" s="31">
        <f t="shared" ref="Z16:Z36" si="5">+IF($D16="Porcentaje",IF(AND(W16&lt;&gt;"",X16="",Y16=""),W16,IF(AND(W16&lt;&gt;"",X16&lt;&gt;"",Y16=""),X16,IF(AND(W16&lt;&gt;"",X16&lt;&gt;"",Y16&lt;&gt;""),Y16,0))),SUM(W16:Y16))</f>
        <v>1</v>
      </c>
      <c r="AA16" s="23">
        <v>0</v>
      </c>
      <c r="AB16" s="23">
        <v>0</v>
      </c>
      <c r="AC16" s="23">
        <v>1</v>
      </c>
      <c r="AD16" s="31">
        <f t="shared" ref="AD16:AD36" si="6">+IF($D16="Porcentaje",IF(AND(AA16&lt;&gt;"",AB16="",AC16=""),AA16,IF(AND(AA16&lt;&gt;"",AB16&lt;&gt;"",AC16=""),AB16,IF(AND(AA16&lt;&gt;"",AB16&lt;&gt;"",AC16&lt;&gt;""),AC16,0))),SUM(AA16:AC16))</f>
        <v>1</v>
      </c>
      <c r="AE16" s="23">
        <v>0</v>
      </c>
      <c r="AF16" s="23">
        <v>0</v>
      </c>
      <c r="AG16" s="23">
        <v>1</v>
      </c>
      <c r="AH16" s="31">
        <f t="shared" ref="AH16:AH36" si="7">+IF($D16="Porcentaje",IF(AND(AE16&lt;&gt;"",AF16="",AG16=""),AE16,IF(AND(AE16&lt;&gt;"",AF16&lt;&gt;"",AG16=""),AF16,IF(AND(AE16&lt;&gt;"",AF16&lt;&gt;"",AG16&lt;&gt;""),AG16,0))),SUM(AE16:AG16))</f>
        <v>1</v>
      </c>
      <c r="AI16" s="31">
        <f t="shared" ref="AI16:AI36" si="8">+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4</v>
      </c>
    </row>
    <row r="17" spans="1:35" s="13" customFormat="1" ht="110.25" customHeight="1" thickBot="1" x14ac:dyDescent="0.25">
      <c r="A17" s="303" t="s">
        <v>92</v>
      </c>
      <c r="B17" s="17" t="s">
        <v>93</v>
      </c>
      <c r="C17" s="17" t="s">
        <v>94</v>
      </c>
      <c r="D17" s="18" t="s">
        <v>84</v>
      </c>
      <c r="E17" s="19">
        <f>AI17</f>
        <v>4</v>
      </c>
      <c r="F17" s="20" t="s">
        <v>85</v>
      </c>
      <c r="G17" s="21" t="s">
        <v>95</v>
      </c>
      <c r="H17" s="19">
        <f t="shared" si="0"/>
        <v>1</v>
      </c>
      <c r="I17" s="19">
        <f t="shared" si="1"/>
        <v>1</v>
      </c>
      <c r="J17" s="19">
        <f t="shared" si="2"/>
        <v>1</v>
      </c>
      <c r="K17" s="19">
        <f t="shared" si="3"/>
        <v>1</v>
      </c>
      <c r="L17" s="420"/>
      <c r="M17" s="22" t="s">
        <v>96</v>
      </c>
      <c r="N17" s="21" t="s">
        <v>97</v>
      </c>
      <c r="O17" s="21" t="s">
        <v>98</v>
      </c>
      <c r="P17"/>
      <c r="Q17" s="17" t="s">
        <v>93</v>
      </c>
      <c r="R17" s="17" t="s">
        <v>94</v>
      </c>
      <c r="S17" s="23">
        <v>0</v>
      </c>
      <c r="T17" s="23">
        <v>0</v>
      </c>
      <c r="U17" s="23">
        <v>1</v>
      </c>
      <c r="V17" s="31">
        <f t="shared" si="4"/>
        <v>1</v>
      </c>
      <c r="W17" s="23">
        <v>0</v>
      </c>
      <c r="X17" s="23">
        <v>0</v>
      </c>
      <c r="Y17" s="23">
        <v>1</v>
      </c>
      <c r="Z17" s="31">
        <f t="shared" si="5"/>
        <v>1</v>
      </c>
      <c r="AA17" s="23">
        <v>0</v>
      </c>
      <c r="AB17" s="23">
        <v>0</v>
      </c>
      <c r="AC17" s="23">
        <v>1</v>
      </c>
      <c r="AD17" s="31">
        <f t="shared" si="6"/>
        <v>1</v>
      </c>
      <c r="AE17" s="23">
        <v>0</v>
      </c>
      <c r="AF17" s="23">
        <v>0</v>
      </c>
      <c r="AG17" s="23">
        <v>1</v>
      </c>
      <c r="AH17" s="31">
        <f t="shared" si="7"/>
        <v>1</v>
      </c>
      <c r="AI17" s="31">
        <f t="shared" si="8"/>
        <v>4</v>
      </c>
    </row>
    <row r="18" spans="1:35" s="15" customFormat="1" ht="99.95" customHeight="1" thickBot="1" x14ac:dyDescent="0.25">
      <c r="A18" s="303" t="s">
        <v>99</v>
      </c>
      <c r="B18" s="17" t="s">
        <v>100</v>
      </c>
      <c r="C18" s="17" t="s">
        <v>94</v>
      </c>
      <c r="D18" s="18" t="s">
        <v>84</v>
      </c>
      <c r="E18" s="19">
        <f t="shared" ref="E18:E24" si="9">AI18</f>
        <v>12</v>
      </c>
      <c r="F18" s="20" t="s">
        <v>101</v>
      </c>
      <c r="G18" s="21" t="s">
        <v>102</v>
      </c>
      <c r="H18" s="19">
        <f t="shared" si="0"/>
        <v>3</v>
      </c>
      <c r="I18" s="19">
        <f t="shared" si="1"/>
        <v>3</v>
      </c>
      <c r="J18" s="19">
        <f t="shared" si="2"/>
        <v>3</v>
      </c>
      <c r="K18" s="19">
        <f t="shared" si="3"/>
        <v>3</v>
      </c>
      <c r="L18" s="22" t="s">
        <v>536</v>
      </c>
      <c r="M18" s="22" t="s">
        <v>96</v>
      </c>
      <c r="N18" s="21" t="s">
        <v>103</v>
      </c>
      <c r="O18" s="21"/>
      <c r="P18"/>
      <c r="Q18" s="17" t="s">
        <v>100</v>
      </c>
      <c r="R18" s="17" t="s">
        <v>94</v>
      </c>
      <c r="S18" s="23">
        <v>1</v>
      </c>
      <c r="T18" s="23">
        <v>1</v>
      </c>
      <c r="U18" s="23">
        <v>1</v>
      </c>
      <c r="V18" s="31">
        <f t="shared" si="4"/>
        <v>3</v>
      </c>
      <c r="W18" s="23">
        <v>1</v>
      </c>
      <c r="X18" s="23">
        <v>1</v>
      </c>
      <c r="Y18" s="23">
        <v>1</v>
      </c>
      <c r="Z18" s="31">
        <f t="shared" si="5"/>
        <v>3</v>
      </c>
      <c r="AA18" s="23">
        <v>1</v>
      </c>
      <c r="AB18" s="23">
        <v>1</v>
      </c>
      <c r="AC18" s="23">
        <v>1</v>
      </c>
      <c r="AD18" s="31">
        <f t="shared" si="6"/>
        <v>3</v>
      </c>
      <c r="AE18" s="23">
        <v>1</v>
      </c>
      <c r="AF18" s="23">
        <v>1</v>
      </c>
      <c r="AG18" s="23">
        <v>1</v>
      </c>
      <c r="AH18" s="31">
        <f t="shared" si="7"/>
        <v>3</v>
      </c>
      <c r="AI18" s="31">
        <f t="shared" si="8"/>
        <v>12</v>
      </c>
    </row>
    <row r="19" spans="1:35" s="15" customFormat="1" ht="99.95" customHeight="1" thickBot="1" x14ac:dyDescent="0.25">
      <c r="A19" s="416" t="s">
        <v>104</v>
      </c>
      <c r="B19" s="17" t="s">
        <v>105</v>
      </c>
      <c r="C19" s="17" t="s">
        <v>94</v>
      </c>
      <c r="D19" s="18" t="s">
        <v>84</v>
      </c>
      <c r="E19" s="19">
        <f t="shared" si="9"/>
        <v>12</v>
      </c>
      <c r="F19" s="20" t="s">
        <v>85</v>
      </c>
      <c r="G19" s="21" t="s">
        <v>106</v>
      </c>
      <c r="H19" s="19">
        <f t="shared" si="0"/>
        <v>3</v>
      </c>
      <c r="I19" s="19">
        <f t="shared" si="1"/>
        <v>3</v>
      </c>
      <c r="J19" s="19">
        <f t="shared" si="2"/>
        <v>3</v>
      </c>
      <c r="K19" s="19">
        <f t="shared" si="3"/>
        <v>3</v>
      </c>
      <c r="L19" s="421" t="s">
        <v>538</v>
      </c>
      <c r="M19" s="22" t="s">
        <v>96</v>
      </c>
      <c r="N19" s="24" t="s">
        <v>107</v>
      </c>
      <c r="O19" s="21"/>
      <c r="P19"/>
      <c r="Q19" s="17" t="s">
        <v>105</v>
      </c>
      <c r="R19" s="17" t="s">
        <v>94</v>
      </c>
      <c r="S19" s="23">
        <v>1</v>
      </c>
      <c r="T19" s="23">
        <v>1</v>
      </c>
      <c r="U19" s="23">
        <v>1</v>
      </c>
      <c r="V19" s="31">
        <f t="shared" si="4"/>
        <v>3</v>
      </c>
      <c r="W19" s="23">
        <v>1</v>
      </c>
      <c r="X19" s="23">
        <v>1</v>
      </c>
      <c r="Y19" s="23">
        <v>1</v>
      </c>
      <c r="Z19" s="31">
        <f t="shared" si="5"/>
        <v>3</v>
      </c>
      <c r="AA19" s="23">
        <v>1</v>
      </c>
      <c r="AB19" s="23">
        <v>1</v>
      </c>
      <c r="AC19" s="23">
        <v>1</v>
      </c>
      <c r="AD19" s="31">
        <f t="shared" si="6"/>
        <v>3</v>
      </c>
      <c r="AE19" s="23">
        <v>1</v>
      </c>
      <c r="AF19" s="23">
        <v>1</v>
      </c>
      <c r="AG19" s="23">
        <v>1</v>
      </c>
      <c r="AH19" s="31">
        <f t="shared" si="7"/>
        <v>3</v>
      </c>
      <c r="AI19" s="31">
        <f t="shared" si="8"/>
        <v>12</v>
      </c>
    </row>
    <row r="20" spans="1:35" s="15" customFormat="1" ht="99.95" customHeight="1" thickBot="1" x14ac:dyDescent="0.25">
      <c r="A20" s="417"/>
      <c r="B20" s="17" t="s">
        <v>108</v>
      </c>
      <c r="C20" s="17" t="s">
        <v>94</v>
      </c>
      <c r="D20" s="18" t="s">
        <v>84</v>
      </c>
      <c r="E20" s="19">
        <f t="shared" si="9"/>
        <v>12</v>
      </c>
      <c r="F20" s="20" t="s">
        <v>85</v>
      </c>
      <c r="G20" s="21" t="s">
        <v>109</v>
      </c>
      <c r="H20" s="19">
        <f t="shared" si="0"/>
        <v>3</v>
      </c>
      <c r="I20" s="19">
        <f t="shared" si="1"/>
        <v>3</v>
      </c>
      <c r="J20" s="19">
        <f t="shared" si="2"/>
        <v>3</v>
      </c>
      <c r="K20" s="19">
        <f t="shared" si="3"/>
        <v>3</v>
      </c>
      <c r="L20" s="422"/>
      <c r="M20" s="22" t="s">
        <v>537</v>
      </c>
      <c r="N20" s="21" t="s">
        <v>110</v>
      </c>
      <c r="O20" s="21"/>
      <c r="P20"/>
      <c r="Q20" s="17" t="s">
        <v>108</v>
      </c>
      <c r="R20" s="17" t="s">
        <v>94</v>
      </c>
      <c r="S20" s="23">
        <v>1</v>
      </c>
      <c r="T20" s="23">
        <v>1</v>
      </c>
      <c r="U20" s="23">
        <v>1</v>
      </c>
      <c r="V20" s="31">
        <f t="shared" si="4"/>
        <v>3</v>
      </c>
      <c r="W20" s="23">
        <v>1</v>
      </c>
      <c r="X20" s="23">
        <v>1</v>
      </c>
      <c r="Y20" s="23">
        <v>1</v>
      </c>
      <c r="Z20" s="31">
        <f t="shared" si="5"/>
        <v>3</v>
      </c>
      <c r="AA20" s="23">
        <v>1</v>
      </c>
      <c r="AB20" s="23">
        <v>1</v>
      </c>
      <c r="AC20" s="23">
        <v>1</v>
      </c>
      <c r="AD20" s="31">
        <f t="shared" si="6"/>
        <v>3</v>
      </c>
      <c r="AE20" s="23">
        <v>1</v>
      </c>
      <c r="AF20" s="23">
        <v>1</v>
      </c>
      <c r="AG20" s="23">
        <v>1</v>
      </c>
      <c r="AH20" s="31">
        <f t="shared" si="7"/>
        <v>3</v>
      </c>
      <c r="AI20" s="31">
        <f t="shared" si="8"/>
        <v>12</v>
      </c>
    </row>
    <row r="21" spans="1:35" s="15" customFormat="1" ht="99.95" customHeight="1" thickBot="1" x14ac:dyDescent="0.25">
      <c r="A21" s="417"/>
      <c r="B21" s="17" t="s">
        <v>111</v>
      </c>
      <c r="C21" s="17" t="s">
        <v>94</v>
      </c>
      <c r="D21" s="18" t="s">
        <v>84</v>
      </c>
      <c r="E21" s="19">
        <f t="shared" si="9"/>
        <v>12</v>
      </c>
      <c r="F21" s="20" t="s">
        <v>85</v>
      </c>
      <c r="G21" s="21" t="s">
        <v>112</v>
      </c>
      <c r="H21" s="19">
        <f t="shared" si="0"/>
        <v>3</v>
      </c>
      <c r="I21" s="19">
        <f t="shared" si="1"/>
        <v>3</v>
      </c>
      <c r="J21" s="19">
        <f t="shared" si="2"/>
        <v>3</v>
      </c>
      <c r="K21" s="19">
        <f t="shared" si="3"/>
        <v>3</v>
      </c>
      <c r="L21" s="422"/>
      <c r="M21" s="22" t="s">
        <v>539</v>
      </c>
      <c r="N21" s="21" t="s">
        <v>113</v>
      </c>
      <c r="O21" s="21"/>
      <c r="P21"/>
      <c r="Q21" s="17" t="s">
        <v>111</v>
      </c>
      <c r="R21" s="17" t="s">
        <v>94</v>
      </c>
      <c r="S21" s="23">
        <v>1</v>
      </c>
      <c r="T21" s="23">
        <v>1</v>
      </c>
      <c r="U21" s="23">
        <v>1</v>
      </c>
      <c r="V21" s="31">
        <f t="shared" si="4"/>
        <v>3</v>
      </c>
      <c r="W21" s="23">
        <v>1</v>
      </c>
      <c r="X21" s="23">
        <v>1</v>
      </c>
      <c r="Y21" s="23">
        <v>1</v>
      </c>
      <c r="Z21" s="31">
        <f t="shared" si="5"/>
        <v>3</v>
      </c>
      <c r="AA21" s="23">
        <v>1</v>
      </c>
      <c r="AB21" s="23">
        <v>1</v>
      </c>
      <c r="AC21" s="23">
        <v>1</v>
      </c>
      <c r="AD21" s="31">
        <f t="shared" si="6"/>
        <v>3</v>
      </c>
      <c r="AE21" s="23">
        <v>1</v>
      </c>
      <c r="AF21" s="23">
        <v>1</v>
      </c>
      <c r="AG21" s="23">
        <v>1</v>
      </c>
      <c r="AH21" s="31">
        <f t="shared" si="7"/>
        <v>3</v>
      </c>
      <c r="AI21" s="31">
        <f t="shared" si="8"/>
        <v>12</v>
      </c>
    </row>
    <row r="22" spans="1:35" s="15" customFormat="1" ht="99.95" customHeight="1" thickBot="1" x14ac:dyDescent="0.25">
      <c r="A22" s="418"/>
      <c r="B22" s="17" t="s">
        <v>114</v>
      </c>
      <c r="C22" s="17" t="s">
        <v>94</v>
      </c>
      <c r="D22" s="18" t="s">
        <v>84</v>
      </c>
      <c r="E22" s="19">
        <f t="shared" si="9"/>
        <v>12</v>
      </c>
      <c r="F22" s="20" t="s">
        <v>85</v>
      </c>
      <c r="G22" s="24" t="s">
        <v>115</v>
      </c>
      <c r="H22" s="19">
        <f t="shared" si="0"/>
        <v>3</v>
      </c>
      <c r="I22" s="19">
        <f t="shared" si="1"/>
        <v>3</v>
      </c>
      <c r="J22" s="19">
        <f t="shared" si="2"/>
        <v>3</v>
      </c>
      <c r="K22" s="19">
        <f t="shared" si="3"/>
        <v>3</v>
      </c>
      <c r="L22" s="420"/>
      <c r="M22" s="22" t="s">
        <v>540</v>
      </c>
      <c r="N22" s="24" t="s">
        <v>113</v>
      </c>
      <c r="O22" s="21"/>
      <c r="P22"/>
      <c r="Q22" s="17" t="s">
        <v>114</v>
      </c>
      <c r="R22" s="17" t="s">
        <v>94</v>
      </c>
      <c r="S22" s="23">
        <v>1</v>
      </c>
      <c r="T22" s="23">
        <v>1</v>
      </c>
      <c r="U22" s="23">
        <v>1</v>
      </c>
      <c r="V22" s="31">
        <f t="shared" si="4"/>
        <v>3</v>
      </c>
      <c r="W22" s="23">
        <v>1</v>
      </c>
      <c r="X22" s="23">
        <v>1</v>
      </c>
      <c r="Y22" s="23">
        <v>1</v>
      </c>
      <c r="Z22" s="31">
        <f t="shared" si="5"/>
        <v>3</v>
      </c>
      <c r="AA22" s="23">
        <v>1</v>
      </c>
      <c r="AB22" s="23">
        <v>1</v>
      </c>
      <c r="AC22" s="23">
        <v>1</v>
      </c>
      <c r="AD22" s="31">
        <f t="shared" si="6"/>
        <v>3</v>
      </c>
      <c r="AE22" s="23">
        <v>1</v>
      </c>
      <c r="AF22" s="23">
        <v>1</v>
      </c>
      <c r="AG22" s="23">
        <v>1</v>
      </c>
      <c r="AH22" s="31">
        <f t="shared" si="7"/>
        <v>3</v>
      </c>
      <c r="AI22" s="31">
        <f t="shared" si="8"/>
        <v>12</v>
      </c>
    </row>
    <row r="23" spans="1:35" s="15" customFormat="1" ht="120" customHeight="1" thickBot="1" x14ac:dyDescent="0.25">
      <c r="A23" s="416" t="s">
        <v>116</v>
      </c>
      <c r="B23" s="17" t="s">
        <v>117</v>
      </c>
      <c r="C23" s="17" t="s">
        <v>94</v>
      </c>
      <c r="D23" s="18" t="s">
        <v>84</v>
      </c>
      <c r="E23" s="19">
        <f t="shared" si="9"/>
        <v>12</v>
      </c>
      <c r="F23" s="20" t="s">
        <v>85</v>
      </c>
      <c r="G23" s="24" t="s">
        <v>118</v>
      </c>
      <c r="H23" s="19">
        <f t="shared" si="0"/>
        <v>3</v>
      </c>
      <c r="I23" s="19">
        <f t="shared" si="1"/>
        <v>3</v>
      </c>
      <c r="J23" s="19">
        <f t="shared" si="2"/>
        <v>3</v>
      </c>
      <c r="K23" s="19">
        <f t="shared" si="3"/>
        <v>3</v>
      </c>
      <c r="L23" s="22" t="s">
        <v>532</v>
      </c>
      <c r="M23" s="22" t="s">
        <v>549</v>
      </c>
      <c r="N23" s="24" t="s">
        <v>119</v>
      </c>
      <c r="O23" s="21"/>
      <c r="P23"/>
      <c r="Q23" s="17" t="s">
        <v>117</v>
      </c>
      <c r="R23" s="17" t="s">
        <v>94</v>
      </c>
      <c r="S23" s="23">
        <v>1</v>
      </c>
      <c r="T23" s="23">
        <v>1</v>
      </c>
      <c r="U23" s="23">
        <v>1</v>
      </c>
      <c r="V23" s="31">
        <f t="shared" si="4"/>
        <v>3</v>
      </c>
      <c r="W23" s="23">
        <v>1</v>
      </c>
      <c r="X23" s="23">
        <v>1</v>
      </c>
      <c r="Y23" s="23">
        <v>1</v>
      </c>
      <c r="Z23" s="31">
        <f t="shared" si="5"/>
        <v>3</v>
      </c>
      <c r="AA23" s="23">
        <v>1</v>
      </c>
      <c r="AB23" s="23">
        <v>1</v>
      </c>
      <c r="AC23" s="23">
        <v>1</v>
      </c>
      <c r="AD23" s="31">
        <f t="shared" si="6"/>
        <v>3</v>
      </c>
      <c r="AE23" s="23">
        <v>1</v>
      </c>
      <c r="AF23" s="23">
        <v>1</v>
      </c>
      <c r="AG23" s="23">
        <v>1</v>
      </c>
      <c r="AH23" s="31">
        <f t="shared" si="7"/>
        <v>3</v>
      </c>
      <c r="AI23" s="31">
        <f t="shared" si="8"/>
        <v>12</v>
      </c>
    </row>
    <row r="24" spans="1:35" s="15" customFormat="1" ht="99.95" customHeight="1" thickBot="1" x14ac:dyDescent="0.25">
      <c r="A24" s="417"/>
      <c r="B24" s="17" t="s">
        <v>120</v>
      </c>
      <c r="C24" s="17" t="s">
        <v>121</v>
      </c>
      <c r="D24" s="18" t="s">
        <v>84</v>
      </c>
      <c r="E24" s="19">
        <f t="shared" si="9"/>
        <v>12</v>
      </c>
      <c r="F24" s="20" t="s">
        <v>85</v>
      </c>
      <c r="G24" s="21" t="s">
        <v>122</v>
      </c>
      <c r="H24" s="19">
        <f t="shared" si="0"/>
        <v>3</v>
      </c>
      <c r="I24" s="19">
        <f t="shared" si="1"/>
        <v>3</v>
      </c>
      <c r="J24" s="19">
        <f t="shared" si="2"/>
        <v>3</v>
      </c>
      <c r="K24" s="19">
        <f t="shared" si="3"/>
        <v>3</v>
      </c>
      <c r="L24" s="22" t="s">
        <v>531</v>
      </c>
      <c r="M24" s="22" t="s">
        <v>540</v>
      </c>
      <c r="N24" s="21" t="s">
        <v>123</v>
      </c>
      <c r="O24" s="21" t="s">
        <v>124</v>
      </c>
      <c r="P24"/>
      <c r="Q24" s="17" t="s">
        <v>120</v>
      </c>
      <c r="R24" s="17" t="s">
        <v>121</v>
      </c>
      <c r="S24" s="23">
        <v>1</v>
      </c>
      <c r="T24" s="23">
        <v>1</v>
      </c>
      <c r="U24" s="23">
        <v>1</v>
      </c>
      <c r="V24" s="31">
        <f t="shared" si="4"/>
        <v>3</v>
      </c>
      <c r="W24" s="23">
        <v>1</v>
      </c>
      <c r="X24" s="23">
        <v>1</v>
      </c>
      <c r="Y24" s="23">
        <v>1</v>
      </c>
      <c r="Z24" s="31">
        <f t="shared" si="5"/>
        <v>3</v>
      </c>
      <c r="AA24" s="23">
        <v>1</v>
      </c>
      <c r="AB24" s="23">
        <v>1</v>
      </c>
      <c r="AC24" s="23">
        <v>1</v>
      </c>
      <c r="AD24" s="31">
        <f t="shared" si="6"/>
        <v>3</v>
      </c>
      <c r="AE24" s="23">
        <v>1</v>
      </c>
      <c r="AF24" s="23">
        <v>1</v>
      </c>
      <c r="AG24" s="23">
        <v>1</v>
      </c>
      <c r="AH24" s="31">
        <f t="shared" si="7"/>
        <v>3</v>
      </c>
      <c r="AI24" s="31">
        <f t="shared" si="8"/>
        <v>12</v>
      </c>
    </row>
    <row r="25" spans="1:35" s="15" customFormat="1" ht="99.95" customHeight="1" thickBot="1" x14ac:dyDescent="0.25">
      <c r="A25" s="417"/>
      <c r="B25" s="17" t="s">
        <v>125</v>
      </c>
      <c r="C25" s="17" t="s">
        <v>126</v>
      </c>
      <c r="D25" s="18" t="s">
        <v>84</v>
      </c>
      <c r="E25" s="19">
        <f t="shared" ref="E25:E36" si="10">+AI25</f>
        <v>1</v>
      </c>
      <c r="F25" s="20" t="s">
        <v>85</v>
      </c>
      <c r="G25" s="24" t="s">
        <v>127</v>
      </c>
      <c r="H25" s="19">
        <f t="shared" si="0"/>
        <v>0</v>
      </c>
      <c r="I25" s="19">
        <f t="shared" si="1"/>
        <v>0</v>
      </c>
      <c r="J25" s="19">
        <f t="shared" si="2"/>
        <v>0</v>
      </c>
      <c r="K25" s="19">
        <f t="shared" si="3"/>
        <v>1</v>
      </c>
      <c r="L25" s="22" t="s">
        <v>532</v>
      </c>
      <c r="M25" s="22" t="s">
        <v>549</v>
      </c>
      <c r="N25" s="24" t="s">
        <v>128</v>
      </c>
      <c r="O25" s="21" t="s">
        <v>88</v>
      </c>
      <c r="P25"/>
      <c r="Q25" s="17" t="s">
        <v>125</v>
      </c>
      <c r="R25" s="17" t="s">
        <v>126</v>
      </c>
      <c r="S25" s="23">
        <v>0</v>
      </c>
      <c r="T25" s="23">
        <v>0</v>
      </c>
      <c r="U25" s="23">
        <v>0</v>
      </c>
      <c r="V25" s="31">
        <f t="shared" si="4"/>
        <v>0</v>
      </c>
      <c r="W25" s="23">
        <v>0</v>
      </c>
      <c r="X25" s="23">
        <v>0</v>
      </c>
      <c r="Y25" s="23">
        <v>0</v>
      </c>
      <c r="Z25" s="31">
        <f t="shared" si="5"/>
        <v>0</v>
      </c>
      <c r="AA25" s="23">
        <v>0</v>
      </c>
      <c r="AB25" s="23">
        <v>0</v>
      </c>
      <c r="AC25" s="23">
        <v>0</v>
      </c>
      <c r="AD25" s="31">
        <f t="shared" si="6"/>
        <v>0</v>
      </c>
      <c r="AE25" s="23">
        <v>0</v>
      </c>
      <c r="AF25" s="23">
        <v>0</v>
      </c>
      <c r="AG25" s="23">
        <v>1</v>
      </c>
      <c r="AH25" s="31">
        <f t="shared" si="7"/>
        <v>1</v>
      </c>
      <c r="AI25" s="31">
        <f t="shared" si="8"/>
        <v>1</v>
      </c>
    </row>
    <row r="26" spans="1:35" s="15" customFormat="1" ht="99.95" customHeight="1" thickBot="1" x14ac:dyDescent="0.25">
      <c r="A26" s="417"/>
      <c r="B26" s="17" t="s">
        <v>129</v>
      </c>
      <c r="C26" s="17" t="s">
        <v>130</v>
      </c>
      <c r="D26" s="18" t="s">
        <v>84</v>
      </c>
      <c r="E26" s="19">
        <f t="shared" si="10"/>
        <v>12</v>
      </c>
      <c r="F26" s="20" t="s">
        <v>85</v>
      </c>
      <c r="G26" s="24" t="s">
        <v>131</v>
      </c>
      <c r="H26" s="19">
        <f t="shared" si="0"/>
        <v>3</v>
      </c>
      <c r="I26" s="19">
        <f t="shared" si="1"/>
        <v>3</v>
      </c>
      <c r="J26" s="19">
        <f t="shared" si="2"/>
        <v>3</v>
      </c>
      <c r="K26" s="19">
        <f t="shared" si="3"/>
        <v>3</v>
      </c>
      <c r="L26" s="22" t="s">
        <v>531</v>
      </c>
      <c r="M26" s="22" t="s">
        <v>534</v>
      </c>
      <c r="N26" s="21" t="s">
        <v>132</v>
      </c>
      <c r="O26" s="21" t="s">
        <v>545</v>
      </c>
      <c r="P26"/>
      <c r="Q26" s="17" t="s">
        <v>129</v>
      </c>
      <c r="R26" s="17" t="s">
        <v>130</v>
      </c>
      <c r="S26" s="23">
        <v>1</v>
      </c>
      <c r="T26" s="23">
        <v>1</v>
      </c>
      <c r="U26" s="23">
        <v>1</v>
      </c>
      <c r="V26" s="31">
        <f t="shared" si="4"/>
        <v>3</v>
      </c>
      <c r="W26" s="23">
        <v>1</v>
      </c>
      <c r="X26" s="23">
        <v>1</v>
      </c>
      <c r="Y26" s="23">
        <v>1</v>
      </c>
      <c r="Z26" s="31">
        <f t="shared" si="5"/>
        <v>3</v>
      </c>
      <c r="AA26" s="23">
        <v>1</v>
      </c>
      <c r="AB26" s="23">
        <v>1</v>
      </c>
      <c r="AC26" s="23">
        <v>1</v>
      </c>
      <c r="AD26" s="31">
        <f t="shared" si="6"/>
        <v>3</v>
      </c>
      <c r="AE26" s="23">
        <v>1</v>
      </c>
      <c r="AF26" s="23">
        <v>1</v>
      </c>
      <c r="AG26" s="23">
        <v>1</v>
      </c>
      <c r="AH26" s="31">
        <f t="shared" si="7"/>
        <v>3</v>
      </c>
      <c r="AI26" s="31">
        <f t="shared" si="8"/>
        <v>12</v>
      </c>
    </row>
    <row r="27" spans="1:35" s="15" customFormat="1" ht="114.75" customHeight="1" thickBot="1" x14ac:dyDescent="0.25">
      <c r="A27" s="417"/>
      <c r="B27" s="17" t="s">
        <v>133</v>
      </c>
      <c r="C27" s="17" t="s">
        <v>94</v>
      </c>
      <c r="D27" s="18" t="s">
        <v>84</v>
      </c>
      <c r="E27" s="19">
        <f t="shared" si="10"/>
        <v>12</v>
      </c>
      <c r="F27" s="20" t="s">
        <v>85</v>
      </c>
      <c r="G27" s="24" t="s">
        <v>134</v>
      </c>
      <c r="H27" s="19">
        <f t="shared" si="0"/>
        <v>3</v>
      </c>
      <c r="I27" s="19">
        <f t="shared" si="1"/>
        <v>3</v>
      </c>
      <c r="J27" s="19">
        <f t="shared" si="2"/>
        <v>3</v>
      </c>
      <c r="K27" s="19">
        <f t="shared" si="3"/>
        <v>3</v>
      </c>
      <c r="L27" s="419" t="s">
        <v>533</v>
      </c>
      <c r="M27" s="22" t="s">
        <v>534</v>
      </c>
      <c r="N27" s="24" t="s">
        <v>135</v>
      </c>
      <c r="O27" s="21"/>
      <c r="P27"/>
      <c r="Q27" s="17" t="s">
        <v>133</v>
      </c>
      <c r="R27" s="17" t="s">
        <v>94</v>
      </c>
      <c r="S27" s="23">
        <v>1</v>
      </c>
      <c r="T27" s="23">
        <v>1</v>
      </c>
      <c r="U27" s="23">
        <v>1</v>
      </c>
      <c r="V27" s="31">
        <f t="shared" si="4"/>
        <v>3</v>
      </c>
      <c r="W27" s="23">
        <v>1</v>
      </c>
      <c r="X27" s="23">
        <v>1</v>
      </c>
      <c r="Y27" s="23">
        <v>1</v>
      </c>
      <c r="Z27" s="31">
        <f t="shared" si="5"/>
        <v>3</v>
      </c>
      <c r="AA27" s="23">
        <v>1</v>
      </c>
      <c r="AB27" s="23">
        <v>1</v>
      </c>
      <c r="AC27" s="23">
        <v>1</v>
      </c>
      <c r="AD27" s="31">
        <f t="shared" si="6"/>
        <v>3</v>
      </c>
      <c r="AE27" s="23">
        <v>1</v>
      </c>
      <c r="AF27" s="23">
        <v>1</v>
      </c>
      <c r="AG27" s="23">
        <v>1</v>
      </c>
      <c r="AH27" s="31">
        <f t="shared" si="7"/>
        <v>3</v>
      </c>
      <c r="AI27" s="31">
        <f t="shared" si="8"/>
        <v>12</v>
      </c>
    </row>
    <row r="28" spans="1:35" s="15" customFormat="1" ht="111.75" customHeight="1" thickBot="1" x14ac:dyDescent="0.25">
      <c r="A28" s="417"/>
      <c r="B28" s="17" t="s">
        <v>136</v>
      </c>
      <c r="C28" s="17" t="s">
        <v>94</v>
      </c>
      <c r="D28" s="18" t="s">
        <v>84</v>
      </c>
      <c r="E28" s="19">
        <f t="shared" si="10"/>
        <v>12</v>
      </c>
      <c r="F28" s="20" t="s">
        <v>85</v>
      </c>
      <c r="G28" s="24" t="s">
        <v>137</v>
      </c>
      <c r="H28" s="19">
        <f t="shared" si="0"/>
        <v>3</v>
      </c>
      <c r="I28" s="19">
        <f t="shared" si="1"/>
        <v>3</v>
      </c>
      <c r="J28" s="19">
        <f t="shared" si="2"/>
        <v>3</v>
      </c>
      <c r="K28" s="19">
        <f t="shared" si="3"/>
        <v>3</v>
      </c>
      <c r="L28" s="420"/>
      <c r="M28" s="17" t="s">
        <v>96</v>
      </c>
      <c r="N28" s="24" t="s">
        <v>138</v>
      </c>
      <c r="O28" s="21" t="s">
        <v>544</v>
      </c>
      <c r="P28"/>
      <c r="Q28" s="17" t="s">
        <v>136</v>
      </c>
      <c r="R28" s="17" t="s">
        <v>94</v>
      </c>
      <c r="S28" s="23">
        <v>1</v>
      </c>
      <c r="T28" s="23">
        <v>1</v>
      </c>
      <c r="U28" s="23">
        <v>1</v>
      </c>
      <c r="V28" s="31">
        <f t="shared" si="4"/>
        <v>3</v>
      </c>
      <c r="W28" s="23">
        <v>1</v>
      </c>
      <c r="X28" s="23">
        <v>1</v>
      </c>
      <c r="Y28" s="23">
        <v>1</v>
      </c>
      <c r="Z28" s="31">
        <f t="shared" si="5"/>
        <v>3</v>
      </c>
      <c r="AA28" s="23">
        <v>1</v>
      </c>
      <c r="AB28" s="23">
        <v>1</v>
      </c>
      <c r="AC28" s="23">
        <v>1</v>
      </c>
      <c r="AD28" s="31">
        <f t="shared" si="6"/>
        <v>3</v>
      </c>
      <c r="AE28" s="23">
        <v>1</v>
      </c>
      <c r="AF28" s="23">
        <v>1</v>
      </c>
      <c r="AG28" s="23">
        <v>1</v>
      </c>
      <c r="AH28" s="31">
        <f t="shared" si="7"/>
        <v>3</v>
      </c>
      <c r="AI28" s="31">
        <f t="shared" si="8"/>
        <v>12</v>
      </c>
    </row>
    <row r="29" spans="1:35" s="15" customFormat="1" ht="112.5" customHeight="1" thickBot="1" x14ac:dyDescent="0.25">
      <c r="A29" s="417"/>
      <c r="B29" s="17" t="s">
        <v>139</v>
      </c>
      <c r="C29" s="17" t="s">
        <v>140</v>
      </c>
      <c r="D29" s="18" t="s">
        <v>84</v>
      </c>
      <c r="E29" s="19">
        <f t="shared" si="10"/>
        <v>12</v>
      </c>
      <c r="F29" s="20" t="s">
        <v>85</v>
      </c>
      <c r="G29" s="24" t="s">
        <v>141</v>
      </c>
      <c r="H29" s="19">
        <f t="shared" si="0"/>
        <v>3</v>
      </c>
      <c r="I29" s="19">
        <f t="shared" si="1"/>
        <v>3</v>
      </c>
      <c r="J29" s="19">
        <f t="shared" si="2"/>
        <v>3</v>
      </c>
      <c r="K29" s="19">
        <f t="shared" si="3"/>
        <v>3</v>
      </c>
      <c r="L29" s="22" t="s">
        <v>531</v>
      </c>
      <c r="M29" s="17" t="s">
        <v>96</v>
      </c>
      <c r="N29" s="24" t="s">
        <v>142</v>
      </c>
      <c r="O29" s="21" t="s">
        <v>143</v>
      </c>
      <c r="P29"/>
      <c r="Q29" s="17" t="s">
        <v>139</v>
      </c>
      <c r="R29" s="17" t="s">
        <v>140</v>
      </c>
      <c r="S29" s="23">
        <v>1</v>
      </c>
      <c r="T29" s="23">
        <v>1</v>
      </c>
      <c r="U29" s="23">
        <v>1</v>
      </c>
      <c r="V29" s="31">
        <f t="shared" si="4"/>
        <v>3</v>
      </c>
      <c r="W29" s="23">
        <v>1</v>
      </c>
      <c r="X29" s="23">
        <v>1</v>
      </c>
      <c r="Y29" s="23">
        <v>1</v>
      </c>
      <c r="Z29" s="31">
        <f t="shared" si="5"/>
        <v>3</v>
      </c>
      <c r="AA29" s="23">
        <v>1</v>
      </c>
      <c r="AB29" s="23">
        <v>1</v>
      </c>
      <c r="AC29" s="23">
        <v>1</v>
      </c>
      <c r="AD29" s="31">
        <f t="shared" si="6"/>
        <v>3</v>
      </c>
      <c r="AE29" s="23">
        <v>1</v>
      </c>
      <c r="AF29" s="23">
        <v>1</v>
      </c>
      <c r="AG29" s="23">
        <v>1</v>
      </c>
      <c r="AH29" s="31">
        <f t="shared" si="7"/>
        <v>3</v>
      </c>
      <c r="AI29" s="31">
        <f t="shared" si="8"/>
        <v>12</v>
      </c>
    </row>
    <row r="30" spans="1:35" s="13" customFormat="1" ht="135" customHeight="1" thickBot="1" x14ac:dyDescent="0.25">
      <c r="A30" s="417"/>
      <c r="B30" s="17" t="s">
        <v>144</v>
      </c>
      <c r="C30" s="17" t="s">
        <v>145</v>
      </c>
      <c r="D30" s="18" t="s">
        <v>84</v>
      </c>
      <c r="E30" s="19">
        <f t="shared" si="10"/>
        <v>12</v>
      </c>
      <c r="F30" s="20" t="s">
        <v>85</v>
      </c>
      <c r="G30" s="24" t="s">
        <v>146</v>
      </c>
      <c r="H30" s="19">
        <f>+V30</f>
        <v>3</v>
      </c>
      <c r="I30" s="19">
        <f>+Z30</f>
        <v>3</v>
      </c>
      <c r="J30" s="19">
        <f>+AD30</f>
        <v>3</v>
      </c>
      <c r="K30" s="19">
        <f>+AH30</f>
        <v>3</v>
      </c>
      <c r="L30" s="22" t="s">
        <v>533</v>
      </c>
      <c r="M30" s="17" t="s">
        <v>96</v>
      </c>
      <c r="N30" s="24" t="s">
        <v>147</v>
      </c>
      <c r="O30" s="21" t="s">
        <v>143</v>
      </c>
      <c r="P30"/>
      <c r="Q30" s="17" t="s">
        <v>144</v>
      </c>
      <c r="R30" s="17" t="s">
        <v>145</v>
      </c>
      <c r="S30" s="23">
        <v>1</v>
      </c>
      <c r="T30" s="23">
        <v>1</v>
      </c>
      <c r="U30" s="23">
        <v>1</v>
      </c>
      <c r="V30" s="31">
        <f t="shared" si="4"/>
        <v>3</v>
      </c>
      <c r="W30" s="23">
        <v>1</v>
      </c>
      <c r="X30" s="23">
        <v>1</v>
      </c>
      <c r="Y30" s="23">
        <v>1</v>
      </c>
      <c r="Z30" s="31">
        <f t="shared" si="5"/>
        <v>3</v>
      </c>
      <c r="AA30" s="23">
        <v>1</v>
      </c>
      <c r="AB30" s="23">
        <v>1</v>
      </c>
      <c r="AC30" s="23">
        <v>1</v>
      </c>
      <c r="AD30" s="31">
        <f t="shared" si="6"/>
        <v>3</v>
      </c>
      <c r="AE30" s="23">
        <v>1</v>
      </c>
      <c r="AF30" s="23">
        <v>1</v>
      </c>
      <c r="AG30" s="23">
        <v>1</v>
      </c>
      <c r="AH30" s="31">
        <f t="shared" si="7"/>
        <v>3</v>
      </c>
      <c r="AI30" s="31">
        <f t="shared" si="8"/>
        <v>12</v>
      </c>
    </row>
    <row r="31" spans="1:35" s="13" customFormat="1" ht="99.75" customHeight="1" thickBot="1" x14ac:dyDescent="0.25">
      <c r="A31" s="417"/>
      <c r="B31" s="17" t="s">
        <v>148</v>
      </c>
      <c r="C31" s="17" t="s">
        <v>149</v>
      </c>
      <c r="D31" s="18" t="s">
        <v>84</v>
      </c>
      <c r="E31" s="19">
        <f t="shared" si="10"/>
        <v>12</v>
      </c>
      <c r="F31" s="20" t="s">
        <v>85</v>
      </c>
      <c r="G31" s="24" t="s">
        <v>150</v>
      </c>
      <c r="H31" s="19">
        <f t="shared" ref="H31:H36" si="11">+V31</f>
        <v>3</v>
      </c>
      <c r="I31" s="19">
        <f t="shared" ref="I31:I36" si="12">+Z31</f>
        <v>3</v>
      </c>
      <c r="J31" s="19">
        <f t="shared" ref="J31:J36" si="13">+AD31</f>
        <v>3</v>
      </c>
      <c r="K31" s="19">
        <f t="shared" ref="K31:K36" si="14">+AH31</f>
        <v>3</v>
      </c>
      <c r="L31" s="22" t="s">
        <v>532</v>
      </c>
      <c r="M31" s="17" t="s">
        <v>96</v>
      </c>
      <c r="N31" s="24" t="s">
        <v>151</v>
      </c>
      <c r="O31" s="21" t="s">
        <v>543</v>
      </c>
      <c r="P31"/>
      <c r="Q31" s="17" t="s">
        <v>148</v>
      </c>
      <c r="R31" s="17" t="s">
        <v>149</v>
      </c>
      <c r="S31" s="23">
        <v>1</v>
      </c>
      <c r="T31" s="23">
        <v>1</v>
      </c>
      <c r="U31" s="23">
        <v>1</v>
      </c>
      <c r="V31" s="31">
        <f t="shared" si="4"/>
        <v>3</v>
      </c>
      <c r="W31" s="23">
        <v>1</v>
      </c>
      <c r="X31" s="23">
        <v>1</v>
      </c>
      <c r="Y31" s="23">
        <v>1</v>
      </c>
      <c r="Z31" s="31">
        <f t="shared" si="5"/>
        <v>3</v>
      </c>
      <c r="AA31" s="23">
        <v>1</v>
      </c>
      <c r="AB31" s="23">
        <v>1</v>
      </c>
      <c r="AC31" s="23">
        <v>1</v>
      </c>
      <c r="AD31" s="31">
        <f t="shared" si="6"/>
        <v>3</v>
      </c>
      <c r="AE31" s="23">
        <v>1</v>
      </c>
      <c r="AF31" s="23">
        <v>1</v>
      </c>
      <c r="AG31" s="23">
        <v>1</v>
      </c>
      <c r="AH31" s="31">
        <f t="shared" si="7"/>
        <v>3</v>
      </c>
      <c r="AI31" s="31">
        <f t="shared" si="8"/>
        <v>12</v>
      </c>
    </row>
    <row r="32" spans="1:35" s="13" customFormat="1" ht="100.5" customHeight="1" thickBot="1" x14ac:dyDescent="0.25">
      <c r="A32" s="417"/>
      <c r="B32" s="17" t="s">
        <v>152</v>
      </c>
      <c r="C32" s="17" t="s">
        <v>153</v>
      </c>
      <c r="D32" s="18" t="s">
        <v>84</v>
      </c>
      <c r="E32" s="19">
        <f>+AI32</f>
        <v>12</v>
      </c>
      <c r="F32" s="20" t="s">
        <v>85</v>
      </c>
      <c r="G32" s="24" t="s">
        <v>154</v>
      </c>
      <c r="H32" s="19">
        <f t="shared" si="11"/>
        <v>3</v>
      </c>
      <c r="I32" s="19">
        <f t="shared" si="12"/>
        <v>3</v>
      </c>
      <c r="J32" s="19">
        <f t="shared" si="13"/>
        <v>3</v>
      </c>
      <c r="K32" s="19">
        <f t="shared" si="14"/>
        <v>3</v>
      </c>
      <c r="L32" s="421" t="s">
        <v>531</v>
      </c>
      <c r="M32" s="17" t="s">
        <v>96</v>
      </c>
      <c r="N32" s="24" t="s">
        <v>155</v>
      </c>
      <c r="O32" s="21" t="s">
        <v>156</v>
      </c>
      <c r="P32"/>
      <c r="Q32" s="17" t="s">
        <v>152</v>
      </c>
      <c r="R32" s="17" t="s">
        <v>153</v>
      </c>
      <c r="S32" s="23">
        <v>1</v>
      </c>
      <c r="T32" s="23">
        <v>1</v>
      </c>
      <c r="U32" s="23">
        <v>1</v>
      </c>
      <c r="V32" s="31">
        <f t="shared" si="4"/>
        <v>3</v>
      </c>
      <c r="W32" s="23">
        <v>1</v>
      </c>
      <c r="X32" s="23">
        <v>1</v>
      </c>
      <c r="Y32" s="23">
        <v>1</v>
      </c>
      <c r="Z32" s="31">
        <f t="shared" si="5"/>
        <v>3</v>
      </c>
      <c r="AA32" s="23">
        <v>1</v>
      </c>
      <c r="AB32" s="23">
        <v>1</v>
      </c>
      <c r="AC32" s="23">
        <v>1</v>
      </c>
      <c r="AD32" s="31">
        <f t="shared" si="6"/>
        <v>3</v>
      </c>
      <c r="AE32" s="23">
        <v>1</v>
      </c>
      <c r="AF32" s="23">
        <v>1</v>
      </c>
      <c r="AG32" s="23">
        <v>1</v>
      </c>
      <c r="AH32" s="31">
        <f t="shared" si="7"/>
        <v>3</v>
      </c>
      <c r="AI32" s="31">
        <f t="shared" si="8"/>
        <v>12</v>
      </c>
    </row>
    <row r="33" spans="1:35" s="13" customFormat="1" ht="84.75" customHeight="1" thickBot="1" x14ac:dyDescent="0.25">
      <c r="A33" s="417"/>
      <c r="B33" s="17" t="s">
        <v>157</v>
      </c>
      <c r="C33" s="17" t="s">
        <v>158</v>
      </c>
      <c r="D33" s="18" t="s">
        <v>84</v>
      </c>
      <c r="E33" s="19">
        <f t="shared" si="10"/>
        <v>12</v>
      </c>
      <c r="F33" s="20" t="s">
        <v>85</v>
      </c>
      <c r="G33" s="24" t="s">
        <v>159</v>
      </c>
      <c r="H33" s="19">
        <f t="shared" si="11"/>
        <v>3</v>
      </c>
      <c r="I33" s="19">
        <f t="shared" si="12"/>
        <v>3</v>
      </c>
      <c r="J33" s="19">
        <f t="shared" si="13"/>
        <v>3</v>
      </c>
      <c r="K33" s="19">
        <f t="shared" si="14"/>
        <v>3</v>
      </c>
      <c r="L33" s="422"/>
      <c r="M33" s="17" t="s">
        <v>96</v>
      </c>
      <c r="N33" s="24" t="s">
        <v>160</v>
      </c>
      <c r="O33" s="21" t="s">
        <v>542</v>
      </c>
      <c r="P33"/>
      <c r="Q33" s="17" t="s">
        <v>157</v>
      </c>
      <c r="R33" s="17" t="s">
        <v>158</v>
      </c>
      <c r="S33" s="23">
        <v>1</v>
      </c>
      <c r="T33" s="23">
        <v>1</v>
      </c>
      <c r="U33" s="23">
        <v>1</v>
      </c>
      <c r="V33" s="31">
        <f t="shared" si="4"/>
        <v>3</v>
      </c>
      <c r="W33" s="23">
        <v>1</v>
      </c>
      <c r="X33" s="23">
        <v>1</v>
      </c>
      <c r="Y33" s="23">
        <v>1</v>
      </c>
      <c r="Z33" s="31">
        <f t="shared" si="5"/>
        <v>3</v>
      </c>
      <c r="AA33" s="23">
        <v>1</v>
      </c>
      <c r="AB33" s="23">
        <v>1</v>
      </c>
      <c r="AC33" s="23">
        <v>1</v>
      </c>
      <c r="AD33" s="31">
        <f t="shared" si="6"/>
        <v>3</v>
      </c>
      <c r="AE33" s="23">
        <v>1</v>
      </c>
      <c r="AF33" s="23">
        <v>1</v>
      </c>
      <c r="AG33" s="23">
        <v>1</v>
      </c>
      <c r="AH33" s="31">
        <f t="shared" si="7"/>
        <v>3</v>
      </c>
      <c r="AI33" s="31">
        <f t="shared" si="8"/>
        <v>12</v>
      </c>
    </row>
    <row r="34" spans="1:35" s="13" customFormat="1" ht="101.25" customHeight="1" thickBot="1" x14ac:dyDescent="0.25">
      <c r="A34" s="417"/>
      <c r="B34" s="17" t="s">
        <v>161</v>
      </c>
      <c r="C34" s="17" t="s">
        <v>162</v>
      </c>
      <c r="D34" s="18" t="s">
        <v>84</v>
      </c>
      <c r="E34" s="19">
        <f t="shared" si="10"/>
        <v>12</v>
      </c>
      <c r="F34" s="20" t="s">
        <v>85</v>
      </c>
      <c r="G34" s="24" t="s">
        <v>163</v>
      </c>
      <c r="H34" s="19">
        <f t="shared" si="11"/>
        <v>3</v>
      </c>
      <c r="I34" s="19">
        <f t="shared" si="12"/>
        <v>3</v>
      </c>
      <c r="J34" s="19">
        <f t="shared" si="13"/>
        <v>3</v>
      </c>
      <c r="K34" s="19">
        <f t="shared" si="14"/>
        <v>3</v>
      </c>
      <c r="L34" s="422"/>
      <c r="M34" s="17" t="s">
        <v>96</v>
      </c>
      <c r="N34" s="24" t="s">
        <v>113</v>
      </c>
      <c r="O34" s="21" t="s">
        <v>164</v>
      </c>
      <c r="P34"/>
      <c r="Q34" s="17" t="s">
        <v>161</v>
      </c>
      <c r="R34" s="17" t="s">
        <v>162</v>
      </c>
      <c r="S34" s="23">
        <v>1</v>
      </c>
      <c r="T34" s="23">
        <v>1</v>
      </c>
      <c r="U34" s="23">
        <v>1</v>
      </c>
      <c r="V34" s="31">
        <f t="shared" si="4"/>
        <v>3</v>
      </c>
      <c r="W34" s="23">
        <v>1</v>
      </c>
      <c r="X34" s="23">
        <v>1</v>
      </c>
      <c r="Y34" s="23">
        <v>1</v>
      </c>
      <c r="Z34" s="31">
        <f t="shared" si="5"/>
        <v>3</v>
      </c>
      <c r="AA34" s="23">
        <v>1</v>
      </c>
      <c r="AB34" s="23">
        <v>1</v>
      </c>
      <c r="AC34" s="23">
        <v>1</v>
      </c>
      <c r="AD34" s="31">
        <f t="shared" si="6"/>
        <v>3</v>
      </c>
      <c r="AE34" s="23">
        <v>1</v>
      </c>
      <c r="AF34" s="23">
        <v>1</v>
      </c>
      <c r="AG34" s="23">
        <v>1</v>
      </c>
      <c r="AH34" s="31">
        <f t="shared" si="7"/>
        <v>3</v>
      </c>
      <c r="AI34" s="31">
        <f t="shared" si="8"/>
        <v>12</v>
      </c>
    </row>
    <row r="35" spans="1:35" s="13" customFormat="1" ht="99" customHeight="1" thickBot="1" x14ac:dyDescent="0.25">
      <c r="A35" s="417"/>
      <c r="B35" s="17" t="s">
        <v>541</v>
      </c>
      <c r="C35" s="17" t="s">
        <v>546</v>
      </c>
      <c r="D35" s="18" t="s">
        <v>84</v>
      </c>
      <c r="E35" s="19">
        <f t="shared" si="10"/>
        <v>12</v>
      </c>
      <c r="F35" s="20" t="s">
        <v>85</v>
      </c>
      <c r="G35" s="21" t="s">
        <v>165</v>
      </c>
      <c r="H35" s="19">
        <f t="shared" si="11"/>
        <v>3</v>
      </c>
      <c r="I35" s="19">
        <f t="shared" si="12"/>
        <v>3</v>
      </c>
      <c r="J35" s="19">
        <f t="shared" si="13"/>
        <v>3</v>
      </c>
      <c r="K35" s="19">
        <f t="shared" si="14"/>
        <v>3</v>
      </c>
      <c r="L35" s="422"/>
      <c r="M35" s="17" t="s">
        <v>96</v>
      </c>
      <c r="N35" s="21" t="s">
        <v>166</v>
      </c>
      <c r="O35" s="21" t="s">
        <v>164</v>
      </c>
      <c r="P35"/>
      <c r="Q35" s="17" t="s">
        <v>541</v>
      </c>
      <c r="R35" s="17" t="s">
        <v>546</v>
      </c>
      <c r="S35" s="23">
        <v>1</v>
      </c>
      <c r="T35" s="23">
        <v>1</v>
      </c>
      <c r="U35" s="23">
        <v>1</v>
      </c>
      <c r="V35" s="31">
        <f t="shared" si="4"/>
        <v>3</v>
      </c>
      <c r="W35" s="23">
        <v>1</v>
      </c>
      <c r="X35" s="23">
        <v>1</v>
      </c>
      <c r="Y35" s="23">
        <v>1</v>
      </c>
      <c r="Z35" s="31">
        <f t="shared" si="5"/>
        <v>3</v>
      </c>
      <c r="AA35" s="23">
        <v>1</v>
      </c>
      <c r="AB35" s="23">
        <v>1</v>
      </c>
      <c r="AC35" s="23">
        <v>1</v>
      </c>
      <c r="AD35" s="31">
        <f t="shared" si="6"/>
        <v>3</v>
      </c>
      <c r="AE35" s="23">
        <v>1</v>
      </c>
      <c r="AF35" s="23">
        <v>1</v>
      </c>
      <c r="AG35" s="23">
        <v>1</v>
      </c>
      <c r="AH35" s="31">
        <f t="shared" si="7"/>
        <v>3</v>
      </c>
      <c r="AI35" s="31">
        <f t="shared" si="8"/>
        <v>12</v>
      </c>
    </row>
    <row r="36" spans="1:35" s="13" customFormat="1" ht="117.75" customHeight="1" thickBot="1" x14ac:dyDescent="0.25">
      <c r="A36" s="418"/>
      <c r="B36" s="17" t="s">
        <v>861</v>
      </c>
      <c r="C36" s="17" t="s">
        <v>862</v>
      </c>
      <c r="D36" s="18" t="s">
        <v>84</v>
      </c>
      <c r="E36" s="19">
        <f t="shared" si="10"/>
        <v>12</v>
      </c>
      <c r="F36" s="20" t="s">
        <v>85</v>
      </c>
      <c r="G36" s="24" t="s">
        <v>167</v>
      </c>
      <c r="H36" s="19">
        <f t="shared" si="11"/>
        <v>3</v>
      </c>
      <c r="I36" s="19">
        <f t="shared" si="12"/>
        <v>3</v>
      </c>
      <c r="J36" s="19">
        <f t="shared" si="13"/>
        <v>3</v>
      </c>
      <c r="K36" s="19">
        <f t="shared" si="14"/>
        <v>3</v>
      </c>
      <c r="L36" s="420"/>
      <c r="M36" s="17" t="s">
        <v>96</v>
      </c>
      <c r="N36" s="24" t="s">
        <v>168</v>
      </c>
      <c r="O36" s="21" t="s">
        <v>169</v>
      </c>
      <c r="P36"/>
      <c r="Q36" s="17" t="s">
        <v>861</v>
      </c>
      <c r="R36" s="17" t="s">
        <v>862</v>
      </c>
      <c r="S36" s="23">
        <v>1</v>
      </c>
      <c r="T36" s="23">
        <v>1</v>
      </c>
      <c r="U36" s="23">
        <v>1</v>
      </c>
      <c r="V36" s="31">
        <f t="shared" si="4"/>
        <v>3</v>
      </c>
      <c r="W36" s="23">
        <v>1</v>
      </c>
      <c r="X36" s="23">
        <v>1</v>
      </c>
      <c r="Y36" s="23">
        <v>1</v>
      </c>
      <c r="Z36" s="31">
        <f t="shared" si="5"/>
        <v>3</v>
      </c>
      <c r="AA36" s="23">
        <v>1</v>
      </c>
      <c r="AB36" s="23">
        <v>1</v>
      </c>
      <c r="AC36" s="23">
        <v>1</v>
      </c>
      <c r="AD36" s="31">
        <f t="shared" si="6"/>
        <v>3</v>
      </c>
      <c r="AE36" s="23">
        <v>1</v>
      </c>
      <c r="AF36" s="23">
        <v>1</v>
      </c>
      <c r="AG36" s="23">
        <v>1</v>
      </c>
      <c r="AH36" s="31">
        <f t="shared" si="7"/>
        <v>3</v>
      </c>
      <c r="AI36" s="31">
        <f t="shared" si="8"/>
        <v>12</v>
      </c>
    </row>
    <row r="37" spans="1:35" s="13" customFormat="1" ht="91.5" customHeight="1" x14ac:dyDescent="0.2">
      <c r="E37" s="25"/>
      <c r="H37" s="25"/>
      <c r="I37" s="25"/>
      <c r="J37" s="25"/>
      <c r="K37" s="25"/>
      <c r="P37"/>
      <c r="S37" s="25"/>
      <c r="T37" s="25"/>
      <c r="U37" s="25"/>
      <c r="V37" s="25"/>
      <c r="W37" s="25"/>
      <c r="X37" s="25"/>
      <c r="Y37" s="25"/>
      <c r="Z37" s="25"/>
      <c r="AA37" s="25"/>
      <c r="AB37" s="25"/>
      <c r="AC37" s="25"/>
      <c r="AD37" s="25"/>
      <c r="AE37" s="25"/>
      <c r="AF37" s="25"/>
      <c r="AG37" s="25"/>
      <c r="AH37" s="25"/>
      <c r="AI37" s="25"/>
    </row>
  </sheetData>
  <mergeCells count="30">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AI13:AI14"/>
    <mergeCell ref="S13:V13"/>
    <mergeCell ref="W13:Z13"/>
    <mergeCell ref="AA13:AD13"/>
    <mergeCell ref="AE13:AH13"/>
    <mergeCell ref="A23:A36"/>
    <mergeCell ref="L27:L28"/>
    <mergeCell ref="L32:L36"/>
    <mergeCell ref="O13:O14"/>
    <mergeCell ref="Q13:R13"/>
    <mergeCell ref="A15:A16"/>
    <mergeCell ref="L15:L17"/>
    <mergeCell ref="A19:A22"/>
    <mergeCell ref="L19:L22"/>
  </mergeCells>
  <dataValidations count="2">
    <dataValidation type="list" allowBlank="1" showInputMessage="1" showErrorMessage="1" sqref="F15:F36" xr:uid="{00000000-0002-0000-0400-000000000000}">
      <formula1>"A,B,C"</formula1>
    </dataValidation>
    <dataValidation type="list" allowBlank="1" showInputMessage="1" showErrorMessage="1" sqref="D15:D36" xr:uid="{00000000-0002-0000-0400-000001000000}">
      <formula1>"Unidad,Porcentaje,Monetario"</formula1>
    </dataValidation>
  </dataValidations>
  <pageMargins left="0.95000000000000007" right="0.32990000000000008" top="0.76380000000000003" bottom="0.77360000000000007" header="0.37010000000000004" footer="0.37990000000000007"/>
  <pageSetup scale="10" fitToWidth="0" fitToHeight="0" orientation="landscape" r:id="rId1"/>
  <headerFooter alignWithMargins="0"/>
  <colBreaks count="3" manualBreakCount="3">
    <brk id="36" max="1048575" man="1"/>
    <brk id="39" max="35" man="1"/>
    <brk id="681" max="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5"/>
  <dimension ref="A1:AMI40"/>
  <sheetViews>
    <sheetView showGridLines="0" zoomScale="60" zoomScaleNormal="60" zoomScaleSheetLayoutView="5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2.125" style="13" customWidth="1"/>
    <col min="13" max="13" width="27.25" style="13" customWidth="1"/>
    <col min="14" max="15" width="31.75" style="13" customWidth="1"/>
    <col min="16" max="16" width="10.625" customWidth="1"/>
    <col min="17" max="17" width="23.875" style="13" customWidth="1"/>
    <col min="18" max="18" width="25" style="13" customWidth="1"/>
    <col min="19" max="28" width="11.875" style="13" customWidth="1"/>
    <col min="29" max="29" width="12.375" style="13" bestFit="1" customWidth="1"/>
    <col min="30" max="30" width="13.75" style="13" customWidth="1"/>
    <col min="31" max="32" width="11.875" style="13" customWidth="1"/>
    <col min="33" max="33" width="13.7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5"/>
      <c r="F5" s="404"/>
      <c r="G5" s="404"/>
      <c r="H5" s="405"/>
      <c r="I5" s="405"/>
      <c r="J5" s="405"/>
      <c r="K5" s="405"/>
      <c r="L5" s="404"/>
      <c r="M5" s="404"/>
      <c r="N5" s="404"/>
      <c r="O5" s="406"/>
      <c r="P5"/>
      <c r="S5" s="26"/>
      <c r="T5" s="26"/>
      <c r="U5" s="26"/>
      <c r="V5" s="26"/>
      <c r="W5" s="26"/>
      <c r="X5" s="26"/>
      <c r="Y5" s="26"/>
      <c r="Z5" s="26"/>
      <c r="AA5" s="26"/>
      <c r="AB5" s="26"/>
      <c r="AC5" s="26"/>
      <c r="AD5" s="26"/>
      <c r="AE5" s="26"/>
      <c r="AF5" s="26"/>
      <c r="AG5" s="26"/>
      <c r="AH5" s="26"/>
      <c r="AI5" s="26"/>
    </row>
    <row r="6" spans="1:1023" s="14" customFormat="1" ht="135" customHeight="1" thickBot="1" x14ac:dyDescent="0.25">
      <c r="A6" s="407" t="s">
        <v>37</v>
      </c>
      <c r="B6" s="407"/>
      <c r="C6" s="407"/>
      <c r="D6" s="407"/>
      <c r="E6" s="408"/>
      <c r="F6" s="407" t="s">
        <v>38</v>
      </c>
      <c r="G6" s="407"/>
      <c r="H6" s="408"/>
      <c r="I6" s="408"/>
      <c r="J6" s="408"/>
      <c r="K6" s="409" t="s">
        <v>39</v>
      </c>
      <c r="L6" s="410"/>
      <c r="M6" s="410"/>
      <c r="N6" s="410"/>
      <c r="O6" s="411"/>
      <c r="P6"/>
      <c r="S6" s="26"/>
      <c r="T6" s="26"/>
      <c r="U6" s="26"/>
      <c r="V6" s="26"/>
      <c r="W6" s="26"/>
      <c r="X6" s="26"/>
      <c r="Y6" s="26"/>
      <c r="Z6" s="26"/>
      <c r="AA6" s="26"/>
      <c r="AB6" s="26"/>
      <c r="AC6" s="26"/>
      <c r="AD6" s="26"/>
      <c r="AE6" s="26"/>
      <c r="AF6" s="26"/>
      <c r="AG6" s="26"/>
      <c r="AH6" s="26"/>
      <c r="AI6" s="26"/>
    </row>
    <row r="7" spans="1:1023" ht="27" thickBot="1" x14ac:dyDescent="0.25">
      <c r="A7" s="412" t="s">
        <v>40</v>
      </c>
      <c r="B7" s="413"/>
      <c r="C7" s="413"/>
      <c r="D7" s="413"/>
      <c r="E7" s="414"/>
      <c r="F7" s="413"/>
      <c r="G7" s="413"/>
      <c r="H7" s="414"/>
      <c r="I7" s="414"/>
      <c r="J7" s="414"/>
      <c r="K7" s="414"/>
      <c r="L7" s="413"/>
      <c r="M7" s="413"/>
      <c r="N7" s="413"/>
      <c r="O7" s="415"/>
      <c r="S7" s="25"/>
      <c r="T7" s="25"/>
      <c r="U7" s="25"/>
      <c r="V7" s="25"/>
      <c r="W7" s="25"/>
      <c r="X7" s="25"/>
      <c r="Y7" s="25"/>
      <c r="Z7" s="25"/>
      <c r="AA7" s="25"/>
      <c r="AB7" s="25"/>
      <c r="AC7" s="25"/>
      <c r="AD7" s="25"/>
      <c r="AE7" s="25"/>
      <c r="AF7" s="25"/>
      <c r="AG7" s="25"/>
      <c r="AH7" s="25"/>
      <c r="AI7" s="25"/>
    </row>
    <row r="8" spans="1:1023" s="15" customFormat="1" ht="23.25" customHeight="1" x14ac:dyDescent="0.2">
      <c r="A8" s="399" t="s">
        <v>859</v>
      </c>
      <c r="B8" s="400"/>
      <c r="C8" s="400"/>
      <c r="D8" s="400"/>
      <c r="E8" s="400"/>
      <c r="F8" s="400"/>
      <c r="G8" s="400"/>
      <c r="H8" s="400"/>
      <c r="I8" s="400"/>
      <c r="J8" s="400"/>
      <c r="K8" s="400"/>
      <c r="L8" s="400"/>
      <c r="M8" s="400"/>
      <c r="N8" s="400"/>
      <c r="O8" s="402"/>
      <c r="P8"/>
    </row>
    <row r="9" spans="1:1023" s="15" customFormat="1" ht="20.100000000000001" customHeight="1" x14ac:dyDescent="0.2">
      <c r="A9" s="381" t="s">
        <v>41</v>
      </c>
      <c r="B9" s="382"/>
      <c r="C9" s="382"/>
      <c r="D9" s="382"/>
      <c r="E9" s="382"/>
      <c r="F9" s="382"/>
      <c r="G9" s="382"/>
      <c r="H9" s="382"/>
      <c r="I9" s="382"/>
      <c r="J9" s="382"/>
      <c r="K9" s="382"/>
      <c r="L9" s="382"/>
      <c r="M9" s="382"/>
      <c r="N9" s="382"/>
      <c r="O9" s="384"/>
      <c r="P9"/>
    </row>
    <row r="10" spans="1:1023" s="15" customFormat="1" ht="20.100000000000001" customHeight="1" thickBot="1" x14ac:dyDescent="0.25">
      <c r="A10" s="381"/>
      <c r="B10" s="382"/>
      <c r="C10" s="382"/>
      <c r="D10" s="382"/>
      <c r="E10" s="382"/>
      <c r="F10" s="382"/>
      <c r="G10" s="382"/>
      <c r="H10" s="382"/>
      <c r="I10" s="382"/>
      <c r="J10" s="382"/>
      <c r="K10" s="382"/>
      <c r="L10" s="382"/>
      <c r="M10" s="382"/>
      <c r="N10" s="382"/>
      <c r="O10" s="384"/>
      <c r="P10"/>
    </row>
    <row r="11" spans="1:1023" s="15" customFormat="1" ht="14.45" customHeight="1" x14ac:dyDescent="0.2">
      <c r="A11" s="381" t="s">
        <v>42</v>
      </c>
      <c r="B11" s="382"/>
      <c r="C11" s="382"/>
      <c r="D11" s="382"/>
      <c r="E11" s="382"/>
      <c r="F11" s="382"/>
      <c r="G11" s="382"/>
      <c r="H11" s="382"/>
      <c r="I11" s="382"/>
      <c r="J11" s="382"/>
      <c r="K11" s="382"/>
      <c r="L11" s="382"/>
      <c r="M11" s="382"/>
      <c r="N11" s="382"/>
      <c r="O11" s="384"/>
      <c r="P11"/>
      <c r="Q11" s="389" t="s">
        <v>43</v>
      </c>
      <c r="R11" s="390"/>
      <c r="S11" s="390"/>
      <c r="T11" s="390"/>
      <c r="U11" s="390"/>
      <c r="V11" s="390"/>
      <c r="W11" s="390"/>
      <c r="X11" s="390"/>
      <c r="Y11" s="390"/>
      <c r="Z11" s="390"/>
      <c r="AA11" s="390"/>
      <c r="AB11" s="390"/>
      <c r="AC11" s="390"/>
      <c r="AD11" s="390"/>
      <c r="AE11" s="390"/>
      <c r="AF11" s="390"/>
      <c r="AG11" s="390"/>
      <c r="AH11" s="390"/>
      <c r="AI11" s="426"/>
      <c r="AJ11" s="16"/>
    </row>
    <row r="12" spans="1:1023" s="15" customFormat="1" ht="15" customHeight="1" thickBot="1" x14ac:dyDescent="0.25">
      <c r="A12" s="385"/>
      <c r="B12" s="386"/>
      <c r="C12" s="386"/>
      <c r="D12" s="386"/>
      <c r="E12" s="386"/>
      <c r="F12" s="386"/>
      <c r="G12" s="386"/>
      <c r="H12" s="386"/>
      <c r="I12" s="386"/>
      <c r="J12" s="386"/>
      <c r="K12" s="386"/>
      <c r="L12" s="386"/>
      <c r="M12" s="386"/>
      <c r="N12" s="386"/>
      <c r="O12" s="388"/>
      <c r="P12"/>
      <c r="Q12" s="393"/>
      <c r="R12" s="394"/>
      <c r="S12" s="394"/>
      <c r="T12" s="394"/>
      <c r="U12" s="394"/>
      <c r="V12" s="394"/>
      <c r="W12" s="394"/>
      <c r="X12" s="394"/>
      <c r="Y12" s="394"/>
      <c r="Z12" s="394"/>
      <c r="AA12" s="394"/>
      <c r="AB12" s="394"/>
      <c r="AC12" s="394"/>
      <c r="AD12" s="394"/>
      <c r="AE12" s="394"/>
      <c r="AF12" s="394"/>
      <c r="AG12" s="394"/>
      <c r="AH12" s="394"/>
      <c r="AI12" s="427"/>
      <c r="AJ12" s="16"/>
    </row>
    <row r="13" spans="1:1023" ht="47.25" customHeight="1" thickBot="1" x14ac:dyDescent="0.25">
      <c r="A13" s="378" t="s">
        <v>44</v>
      </c>
      <c r="B13" s="378" t="s">
        <v>45</v>
      </c>
      <c r="C13" s="378"/>
      <c r="D13" s="378"/>
      <c r="E13" s="397"/>
      <c r="F13" s="378"/>
      <c r="G13" s="378" t="s">
        <v>46</v>
      </c>
      <c r="H13" s="397" t="s">
        <v>563</v>
      </c>
      <c r="I13" s="397"/>
      <c r="J13" s="397"/>
      <c r="K13" s="397"/>
      <c r="L13" s="378" t="s">
        <v>47</v>
      </c>
      <c r="M13" s="378" t="s">
        <v>48</v>
      </c>
      <c r="N13" s="378" t="s">
        <v>49</v>
      </c>
      <c r="O13" s="377" t="s">
        <v>50</v>
      </c>
      <c r="Q13" s="379" t="s">
        <v>45</v>
      </c>
      <c r="R13" s="379"/>
      <c r="S13" s="425" t="s">
        <v>51</v>
      </c>
      <c r="T13" s="425"/>
      <c r="U13" s="425"/>
      <c r="V13" s="425"/>
      <c r="W13" s="425" t="s">
        <v>52</v>
      </c>
      <c r="X13" s="425"/>
      <c r="Y13" s="425"/>
      <c r="Z13" s="425"/>
      <c r="AA13" s="425" t="s">
        <v>53</v>
      </c>
      <c r="AB13" s="425"/>
      <c r="AC13" s="425"/>
      <c r="AD13" s="425"/>
      <c r="AE13" s="425" t="s">
        <v>54</v>
      </c>
      <c r="AF13" s="425"/>
      <c r="AG13" s="425"/>
      <c r="AH13" s="425"/>
      <c r="AI13" s="371" t="s">
        <v>55</v>
      </c>
      <c r="AMI13"/>
    </row>
    <row r="14" spans="1:1023" s="15" customFormat="1" ht="63" customHeight="1" thickBot="1" x14ac:dyDescent="0.25">
      <c r="A14" s="377"/>
      <c r="B14" s="223" t="s">
        <v>56</v>
      </c>
      <c r="C14" s="223" t="s">
        <v>57</v>
      </c>
      <c r="D14" s="223" t="s">
        <v>58</v>
      </c>
      <c r="E14" s="222" t="s">
        <v>59</v>
      </c>
      <c r="F14" s="223" t="s">
        <v>60</v>
      </c>
      <c r="G14" s="398"/>
      <c r="H14" s="222" t="s">
        <v>61</v>
      </c>
      <c r="I14" s="222" t="s">
        <v>62</v>
      </c>
      <c r="J14" s="222" t="s">
        <v>63</v>
      </c>
      <c r="K14" s="222" t="s">
        <v>64</v>
      </c>
      <c r="L14" s="398"/>
      <c r="M14" s="398"/>
      <c r="N14" s="398"/>
      <c r="O14" s="378"/>
      <c r="P14"/>
      <c r="Q14" s="223" t="s">
        <v>56</v>
      </c>
      <c r="R14" s="223" t="s">
        <v>57</v>
      </c>
      <c r="S14" s="30" t="s">
        <v>65</v>
      </c>
      <c r="T14" s="30" t="s">
        <v>66</v>
      </c>
      <c r="U14" s="30" t="s">
        <v>67</v>
      </c>
      <c r="V14" s="222" t="s">
        <v>68</v>
      </c>
      <c r="W14" s="30" t="s">
        <v>69</v>
      </c>
      <c r="X14" s="30" t="s">
        <v>70</v>
      </c>
      <c r="Y14" s="30" t="s">
        <v>71</v>
      </c>
      <c r="Z14" s="222" t="s">
        <v>72</v>
      </c>
      <c r="AA14" s="30" t="s">
        <v>73</v>
      </c>
      <c r="AB14" s="30" t="s">
        <v>74</v>
      </c>
      <c r="AC14" s="30" t="s">
        <v>75</v>
      </c>
      <c r="AD14" s="222" t="s">
        <v>76</v>
      </c>
      <c r="AE14" s="30" t="s">
        <v>77</v>
      </c>
      <c r="AF14" s="30" t="s">
        <v>78</v>
      </c>
      <c r="AG14" s="30" t="s">
        <v>79</v>
      </c>
      <c r="AH14" s="266" t="s">
        <v>80</v>
      </c>
      <c r="AI14" s="432"/>
    </row>
    <row r="15" spans="1:1023" s="15" customFormat="1" ht="257.25" customHeight="1" thickBot="1" x14ac:dyDescent="0.25">
      <c r="A15" s="433" t="s">
        <v>732</v>
      </c>
      <c r="B15" s="300" t="s">
        <v>733</v>
      </c>
      <c r="C15" s="69" t="s">
        <v>734</v>
      </c>
      <c r="D15" s="69" t="s">
        <v>235</v>
      </c>
      <c r="E15" s="280">
        <f t="shared" ref="E15:E16" si="0">AI15</f>
        <v>1</v>
      </c>
      <c r="F15" s="47" t="s">
        <v>85</v>
      </c>
      <c r="G15" s="109" t="s">
        <v>735</v>
      </c>
      <c r="H15" s="280">
        <f t="shared" ref="H15:H16" si="1">+V15</f>
        <v>0</v>
      </c>
      <c r="I15" s="280">
        <f t="shared" ref="I15:I16" si="2">+Z15</f>
        <v>0</v>
      </c>
      <c r="J15" s="280">
        <f t="shared" ref="J15:J16" si="3">+AD15</f>
        <v>0.9</v>
      </c>
      <c r="K15" s="280">
        <f t="shared" ref="K15:K16" si="4">+AH15</f>
        <v>1</v>
      </c>
      <c r="L15" s="429" t="s">
        <v>777</v>
      </c>
      <c r="M15" s="110" t="s">
        <v>549</v>
      </c>
      <c r="N15" s="49" t="s">
        <v>736</v>
      </c>
      <c r="O15" s="49"/>
      <c r="P15"/>
      <c r="Q15" s="300" t="s">
        <v>733</v>
      </c>
      <c r="R15" s="69" t="s">
        <v>734</v>
      </c>
      <c r="S15" s="243">
        <v>0</v>
      </c>
      <c r="T15" s="243">
        <v>0</v>
      </c>
      <c r="U15" s="243">
        <v>0</v>
      </c>
      <c r="V15" s="255">
        <f t="shared" ref="V15:V22" si="5">+IF($D15="Porcentaje",IF(AND(S15&lt;&gt;"",T15="",U15=""),S15,IF(AND(S15&lt;&gt;"",T15&lt;&gt;"",U15=""),T15,IF(AND(S15&lt;&gt;"",T15&lt;&gt;"",U15&lt;&gt;""),U15,0))),SUM(S15:U15))</f>
        <v>0</v>
      </c>
      <c r="W15" s="243">
        <v>0</v>
      </c>
      <c r="X15" s="243">
        <v>0</v>
      </c>
      <c r="Y15" s="243">
        <v>0</v>
      </c>
      <c r="Z15" s="255">
        <f t="shared" ref="Z15:Z22" si="6">+IF($D15="Porcentaje",IF(AND(W15&lt;&gt;"",X15="",Y15=""),W15,IF(AND(W15&lt;&gt;"",X15&lt;&gt;"",Y15=""),X15,IF(AND(W15&lt;&gt;"",X15&lt;&gt;"",Y15&lt;&gt;""),Y15,0))),SUM(W15:Y15))</f>
        <v>0</v>
      </c>
      <c r="AA15" s="243">
        <v>0.2</v>
      </c>
      <c r="AB15" s="243">
        <v>0.4</v>
      </c>
      <c r="AC15" s="243">
        <v>0.9</v>
      </c>
      <c r="AD15" s="255">
        <f t="shared" ref="AD15:AD22" si="7">+IF($D15="Porcentaje",IF(AND(AA15&lt;&gt;"",AB15="",AC15=""),AA15,IF(AND(AA15&lt;&gt;"",AB15&lt;&gt;"",AC15=""),AB15,IF(AND(AA15&lt;&gt;"",AB15&lt;&gt;"",AC15&lt;&gt;""),AC15,0))),SUM(AA15:AC15))</f>
        <v>0.9</v>
      </c>
      <c r="AE15" s="243">
        <v>0.95</v>
      </c>
      <c r="AF15" s="243">
        <v>1</v>
      </c>
      <c r="AG15" s="262">
        <v>1</v>
      </c>
      <c r="AH15" s="268">
        <f t="shared" ref="AH15:AH22" si="8">+IF($D15="Porcentaje",IF(AND(AE15&lt;&gt;"",AF15="",AG15=""),AE15,IF(AND(AE15&lt;&gt;"",AF15&lt;&gt;"",AG15=""),AF15,IF(AND(AE15&lt;&gt;"",AF15&lt;&gt;"",AG15&lt;&gt;""),AG15,0))),SUM(AE15:AG15))</f>
        <v>1</v>
      </c>
      <c r="AI15" s="269">
        <f t="shared" ref="AI15:AI22" si="9">+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1</v>
      </c>
    </row>
    <row r="16" spans="1:1023" s="15" customFormat="1" ht="259.5" customHeight="1" thickBot="1" x14ac:dyDescent="0.25">
      <c r="A16" s="434"/>
      <c r="B16" s="282" t="s">
        <v>737</v>
      </c>
      <c r="C16" s="69" t="s">
        <v>738</v>
      </c>
      <c r="D16" s="69" t="s">
        <v>235</v>
      </c>
      <c r="E16" s="280">
        <f t="shared" si="0"/>
        <v>1</v>
      </c>
      <c r="F16" s="47" t="s">
        <v>85</v>
      </c>
      <c r="G16" s="109" t="s">
        <v>739</v>
      </c>
      <c r="H16" s="280">
        <f t="shared" si="1"/>
        <v>0</v>
      </c>
      <c r="I16" s="280">
        <f t="shared" si="2"/>
        <v>0</v>
      </c>
      <c r="J16" s="280">
        <f t="shared" si="3"/>
        <v>0.9</v>
      </c>
      <c r="K16" s="280">
        <f t="shared" si="4"/>
        <v>1</v>
      </c>
      <c r="L16" s="430"/>
      <c r="M16" s="110" t="s">
        <v>549</v>
      </c>
      <c r="N16" s="109" t="s">
        <v>740</v>
      </c>
      <c r="O16" s="49"/>
      <c r="P16"/>
      <c r="Q16" s="282" t="s">
        <v>737</v>
      </c>
      <c r="R16" s="69" t="s">
        <v>738</v>
      </c>
      <c r="S16" s="243">
        <v>0</v>
      </c>
      <c r="T16" s="243">
        <v>0</v>
      </c>
      <c r="U16" s="243">
        <v>0</v>
      </c>
      <c r="V16" s="255">
        <f t="shared" si="5"/>
        <v>0</v>
      </c>
      <c r="W16" s="243">
        <v>0</v>
      </c>
      <c r="X16" s="243">
        <v>0</v>
      </c>
      <c r="Y16" s="243">
        <v>0</v>
      </c>
      <c r="Z16" s="255">
        <f t="shared" si="6"/>
        <v>0</v>
      </c>
      <c r="AA16" s="243">
        <v>0.2</v>
      </c>
      <c r="AB16" s="243">
        <v>0.4</v>
      </c>
      <c r="AC16" s="243">
        <v>0.9</v>
      </c>
      <c r="AD16" s="255">
        <f t="shared" si="7"/>
        <v>0.9</v>
      </c>
      <c r="AE16" s="243">
        <v>0.95</v>
      </c>
      <c r="AF16" s="243">
        <v>1</v>
      </c>
      <c r="AG16" s="262">
        <v>1</v>
      </c>
      <c r="AH16" s="270">
        <f t="shared" si="8"/>
        <v>1</v>
      </c>
      <c r="AI16" s="271">
        <f t="shared" si="9"/>
        <v>1</v>
      </c>
    </row>
    <row r="17" spans="1:36" s="13" customFormat="1" ht="299.25" customHeight="1" thickBot="1" x14ac:dyDescent="0.25">
      <c r="A17" s="435"/>
      <c r="B17" s="282" t="s">
        <v>741</v>
      </c>
      <c r="C17" s="69" t="s">
        <v>742</v>
      </c>
      <c r="D17" s="69" t="s">
        <v>235</v>
      </c>
      <c r="E17" s="280">
        <f t="shared" ref="E17:E34" si="10">+AI17</f>
        <v>1</v>
      </c>
      <c r="F17" s="47" t="s">
        <v>85</v>
      </c>
      <c r="G17" s="109" t="s">
        <v>743</v>
      </c>
      <c r="H17" s="280">
        <f>+V17</f>
        <v>0</v>
      </c>
      <c r="I17" s="280">
        <f>+Z17</f>
        <v>0</v>
      </c>
      <c r="J17" s="280">
        <f>+AD17</f>
        <v>0.8</v>
      </c>
      <c r="K17" s="280">
        <f>+AH17</f>
        <v>1</v>
      </c>
      <c r="L17" s="430"/>
      <c r="M17" s="110" t="s">
        <v>833</v>
      </c>
      <c r="N17" s="49" t="s">
        <v>744</v>
      </c>
      <c r="O17" s="49"/>
      <c r="P17"/>
      <c r="Q17" s="282" t="s">
        <v>741</v>
      </c>
      <c r="R17" s="69" t="s">
        <v>742</v>
      </c>
      <c r="S17" s="243">
        <v>0</v>
      </c>
      <c r="T17" s="243">
        <v>0</v>
      </c>
      <c r="U17" s="243">
        <v>0</v>
      </c>
      <c r="V17" s="255">
        <f t="shared" si="5"/>
        <v>0</v>
      </c>
      <c r="W17" s="243">
        <v>0</v>
      </c>
      <c r="X17" s="243">
        <v>0</v>
      </c>
      <c r="Y17" s="243">
        <v>0</v>
      </c>
      <c r="Z17" s="255">
        <f t="shared" si="6"/>
        <v>0</v>
      </c>
      <c r="AA17" s="243">
        <v>0.2</v>
      </c>
      <c r="AB17" s="243">
        <v>0.4</v>
      </c>
      <c r="AC17" s="243">
        <v>0.8</v>
      </c>
      <c r="AD17" s="255">
        <f t="shared" si="7"/>
        <v>0.8</v>
      </c>
      <c r="AE17" s="243">
        <v>0.9</v>
      </c>
      <c r="AF17" s="243">
        <v>1</v>
      </c>
      <c r="AG17" s="262">
        <v>1</v>
      </c>
      <c r="AH17" s="270">
        <f t="shared" si="8"/>
        <v>1</v>
      </c>
      <c r="AI17" s="271">
        <f t="shared" si="9"/>
        <v>1</v>
      </c>
    </row>
    <row r="18" spans="1:36" s="13" customFormat="1" ht="165.75" customHeight="1" thickBot="1" x14ac:dyDescent="0.25">
      <c r="A18" s="372" t="s">
        <v>745</v>
      </c>
      <c r="B18" s="282" t="s">
        <v>746</v>
      </c>
      <c r="C18" s="69" t="s">
        <v>747</v>
      </c>
      <c r="D18" s="69" t="s">
        <v>84</v>
      </c>
      <c r="E18" s="281">
        <f t="shared" si="10"/>
        <v>8</v>
      </c>
      <c r="F18" s="47" t="s">
        <v>101</v>
      </c>
      <c r="G18" s="109" t="s">
        <v>843</v>
      </c>
      <c r="H18" s="281">
        <f>+V18</f>
        <v>0</v>
      </c>
      <c r="I18" s="281">
        <f>+Z18</f>
        <v>0</v>
      </c>
      <c r="J18" s="281">
        <f>+AD18</f>
        <v>4</v>
      </c>
      <c r="K18" s="281">
        <f>+AH18</f>
        <v>4</v>
      </c>
      <c r="L18" s="430"/>
      <c r="M18" s="110" t="s">
        <v>549</v>
      </c>
      <c r="N18" s="109" t="s">
        <v>748</v>
      </c>
      <c r="O18" s="49"/>
      <c r="P18"/>
      <c r="Q18" s="282" t="s">
        <v>746</v>
      </c>
      <c r="R18" s="69" t="s">
        <v>747</v>
      </c>
      <c r="S18" s="244">
        <v>0</v>
      </c>
      <c r="T18" s="244">
        <v>0</v>
      </c>
      <c r="U18" s="244">
        <v>0</v>
      </c>
      <c r="V18" s="256">
        <f t="shared" si="5"/>
        <v>0</v>
      </c>
      <c r="W18" s="244">
        <v>0</v>
      </c>
      <c r="X18" s="244">
        <v>0</v>
      </c>
      <c r="Y18" s="244">
        <v>0</v>
      </c>
      <c r="Z18" s="256">
        <f t="shared" si="6"/>
        <v>0</v>
      </c>
      <c r="AA18" s="244">
        <v>4</v>
      </c>
      <c r="AB18" s="244">
        <v>0</v>
      </c>
      <c r="AC18" s="244">
        <v>0</v>
      </c>
      <c r="AD18" s="256">
        <f t="shared" si="7"/>
        <v>4</v>
      </c>
      <c r="AE18" s="244">
        <v>0</v>
      </c>
      <c r="AF18" s="244">
        <v>0</v>
      </c>
      <c r="AG18" s="263">
        <v>4</v>
      </c>
      <c r="AH18" s="272">
        <f t="shared" si="8"/>
        <v>4</v>
      </c>
      <c r="AI18" s="273">
        <f t="shared" si="9"/>
        <v>8</v>
      </c>
    </row>
    <row r="19" spans="1:36" s="13" customFormat="1" ht="193.5" customHeight="1" thickBot="1" x14ac:dyDescent="0.25">
      <c r="A19" s="373"/>
      <c r="B19" s="282" t="s">
        <v>749</v>
      </c>
      <c r="C19" s="69" t="s">
        <v>94</v>
      </c>
      <c r="D19" s="69" t="s">
        <v>84</v>
      </c>
      <c r="E19" s="281">
        <f t="shared" si="10"/>
        <v>4</v>
      </c>
      <c r="F19" s="47" t="s">
        <v>85</v>
      </c>
      <c r="G19" s="109" t="s">
        <v>750</v>
      </c>
      <c r="H19" s="281">
        <f>+V19</f>
        <v>1</v>
      </c>
      <c r="I19" s="281">
        <f>+Z19</f>
        <v>1</v>
      </c>
      <c r="J19" s="281">
        <f>+AD19</f>
        <v>1</v>
      </c>
      <c r="K19" s="281">
        <f>+AH19</f>
        <v>1</v>
      </c>
      <c r="L19" s="430"/>
      <c r="M19" s="110" t="s">
        <v>549</v>
      </c>
      <c r="N19" s="109" t="s">
        <v>751</v>
      </c>
      <c r="O19" s="49"/>
      <c r="P19"/>
      <c r="Q19" s="282" t="s">
        <v>749</v>
      </c>
      <c r="R19" s="69" t="s">
        <v>94</v>
      </c>
      <c r="S19" s="244">
        <v>1</v>
      </c>
      <c r="T19" s="244">
        <v>0</v>
      </c>
      <c r="U19" s="244">
        <v>0</v>
      </c>
      <c r="V19" s="256">
        <f t="shared" si="5"/>
        <v>1</v>
      </c>
      <c r="W19" s="244">
        <v>1</v>
      </c>
      <c r="X19" s="244">
        <v>0</v>
      </c>
      <c r="Y19" s="244">
        <v>0</v>
      </c>
      <c r="Z19" s="256">
        <f t="shared" si="6"/>
        <v>1</v>
      </c>
      <c r="AA19" s="244">
        <v>1</v>
      </c>
      <c r="AB19" s="244">
        <v>0</v>
      </c>
      <c r="AC19" s="244">
        <v>0</v>
      </c>
      <c r="AD19" s="256">
        <f t="shared" si="7"/>
        <v>1</v>
      </c>
      <c r="AE19" s="244">
        <v>1</v>
      </c>
      <c r="AF19" s="244">
        <v>0</v>
      </c>
      <c r="AG19" s="263">
        <v>0</v>
      </c>
      <c r="AH19" s="272">
        <f t="shared" si="8"/>
        <v>1</v>
      </c>
      <c r="AI19" s="273">
        <f t="shared" si="9"/>
        <v>4</v>
      </c>
    </row>
    <row r="20" spans="1:36" s="13" customFormat="1" ht="207.75" customHeight="1" thickBot="1" x14ac:dyDescent="0.25">
      <c r="A20" s="373"/>
      <c r="B20" s="282" t="s">
        <v>752</v>
      </c>
      <c r="C20" s="69" t="s">
        <v>753</v>
      </c>
      <c r="D20" s="69" t="s">
        <v>84</v>
      </c>
      <c r="E20" s="281">
        <f t="shared" si="10"/>
        <v>1</v>
      </c>
      <c r="F20" s="47" t="s">
        <v>85</v>
      </c>
      <c r="G20" s="109" t="s">
        <v>844</v>
      </c>
      <c r="H20" s="281">
        <f t="shared" ref="H20:H22" si="11">+V20</f>
        <v>0</v>
      </c>
      <c r="I20" s="281">
        <f t="shared" ref="I20:I22" si="12">+Z20</f>
        <v>0</v>
      </c>
      <c r="J20" s="281">
        <f t="shared" ref="J20:J22" si="13">+AD20</f>
        <v>0</v>
      </c>
      <c r="K20" s="281">
        <f t="shared" ref="K20:K22" si="14">+AH20</f>
        <v>1</v>
      </c>
      <c r="L20" s="430"/>
      <c r="M20" s="110" t="s">
        <v>549</v>
      </c>
      <c r="N20" s="109" t="s">
        <v>754</v>
      </c>
      <c r="O20" s="49"/>
      <c r="P20"/>
      <c r="Q20" s="282" t="s">
        <v>752</v>
      </c>
      <c r="R20" s="69" t="s">
        <v>753</v>
      </c>
      <c r="S20" s="244">
        <v>0</v>
      </c>
      <c r="T20" s="244">
        <v>0</v>
      </c>
      <c r="U20" s="244">
        <v>0</v>
      </c>
      <c r="V20" s="256">
        <f t="shared" si="5"/>
        <v>0</v>
      </c>
      <c r="W20" s="244">
        <v>0</v>
      </c>
      <c r="X20" s="244">
        <v>0</v>
      </c>
      <c r="Y20" s="244">
        <v>0</v>
      </c>
      <c r="Z20" s="256">
        <f t="shared" si="6"/>
        <v>0</v>
      </c>
      <c r="AA20" s="244">
        <v>0</v>
      </c>
      <c r="AB20" s="244">
        <v>0</v>
      </c>
      <c r="AC20" s="244">
        <v>0</v>
      </c>
      <c r="AD20" s="256">
        <f t="shared" si="7"/>
        <v>0</v>
      </c>
      <c r="AE20" s="244">
        <v>0</v>
      </c>
      <c r="AF20" s="244">
        <v>0</v>
      </c>
      <c r="AG20" s="263">
        <v>1</v>
      </c>
      <c r="AH20" s="272">
        <f t="shared" si="8"/>
        <v>1</v>
      </c>
      <c r="AI20" s="273">
        <f t="shared" si="9"/>
        <v>1</v>
      </c>
    </row>
    <row r="21" spans="1:36" s="13" customFormat="1" ht="169.5" customHeight="1" thickBot="1" x14ac:dyDescent="0.25">
      <c r="A21" s="373"/>
      <c r="B21" s="282" t="s">
        <v>755</v>
      </c>
      <c r="C21" s="69" t="s">
        <v>756</v>
      </c>
      <c r="D21" s="69" t="s">
        <v>84</v>
      </c>
      <c r="E21" s="281">
        <f t="shared" si="10"/>
        <v>1</v>
      </c>
      <c r="F21" s="47" t="s">
        <v>85</v>
      </c>
      <c r="G21" s="109" t="s">
        <v>845</v>
      </c>
      <c r="H21" s="281">
        <f t="shared" si="11"/>
        <v>0</v>
      </c>
      <c r="I21" s="281">
        <f t="shared" si="12"/>
        <v>0</v>
      </c>
      <c r="J21" s="281">
        <f t="shared" si="13"/>
        <v>0</v>
      </c>
      <c r="K21" s="281">
        <f t="shared" si="14"/>
        <v>1</v>
      </c>
      <c r="L21" s="430"/>
      <c r="M21" s="110" t="s">
        <v>549</v>
      </c>
      <c r="N21" s="109" t="s">
        <v>757</v>
      </c>
      <c r="O21" s="49"/>
      <c r="P21"/>
      <c r="Q21" s="282" t="s">
        <v>755</v>
      </c>
      <c r="R21" s="69" t="s">
        <v>756</v>
      </c>
      <c r="S21" s="244">
        <v>0</v>
      </c>
      <c r="T21" s="244">
        <v>0</v>
      </c>
      <c r="U21" s="244">
        <v>0</v>
      </c>
      <c r="V21" s="256">
        <f t="shared" si="5"/>
        <v>0</v>
      </c>
      <c r="W21" s="244">
        <v>0</v>
      </c>
      <c r="X21" s="244">
        <v>0</v>
      </c>
      <c r="Y21" s="244">
        <v>0</v>
      </c>
      <c r="Z21" s="256">
        <f t="shared" si="6"/>
        <v>0</v>
      </c>
      <c r="AA21" s="244">
        <v>0</v>
      </c>
      <c r="AB21" s="244">
        <v>0</v>
      </c>
      <c r="AC21" s="244">
        <v>0</v>
      </c>
      <c r="AD21" s="256">
        <f t="shared" si="7"/>
        <v>0</v>
      </c>
      <c r="AE21" s="244">
        <v>0</v>
      </c>
      <c r="AF21" s="244">
        <v>0</v>
      </c>
      <c r="AG21" s="263">
        <v>1</v>
      </c>
      <c r="AH21" s="272">
        <f t="shared" si="8"/>
        <v>1</v>
      </c>
      <c r="AI21" s="273">
        <f t="shared" si="9"/>
        <v>1</v>
      </c>
    </row>
    <row r="22" spans="1:36" s="13" customFormat="1" ht="193.5" customHeight="1" thickBot="1" x14ac:dyDescent="0.25">
      <c r="A22" s="374"/>
      <c r="B22" s="282" t="s">
        <v>758</v>
      </c>
      <c r="C22" s="69" t="s">
        <v>759</v>
      </c>
      <c r="D22" s="69" t="s">
        <v>84</v>
      </c>
      <c r="E22" s="281">
        <f t="shared" si="10"/>
        <v>1</v>
      </c>
      <c r="F22" s="47" t="s">
        <v>85</v>
      </c>
      <c r="G22" s="109" t="s">
        <v>846</v>
      </c>
      <c r="H22" s="281">
        <f t="shared" si="11"/>
        <v>0</v>
      </c>
      <c r="I22" s="281">
        <f t="shared" si="12"/>
        <v>0</v>
      </c>
      <c r="J22" s="281">
        <f t="shared" si="13"/>
        <v>0</v>
      </c>
      <c r="K22" s="281">
        <f t="shared" si="14"/>
        <v>1</v>
      </c>
      <c r="L22" s="431"/>
      <c r="M22" s="110" t="s">
        <v>549</v>
      </c>
      <c r="N22" s="109" t="s">
        <v>760</v>
      </c>
      <c r="O22" s="49"/>
      <c r="P22"/>
      <c r="Q22" s="282" t="s">
        <v>758</v>
      </c>
      <c r="R22" s="69" t="s">
        <v>759</v>
      </c>
      <c r="S22" s="244">
        <v>0</v>
      </c>
      <c r="T22" s="244">
        <v>0</v>
      </c>
      <c r="U22" s="244">
        <v>0</v>
      </c>
      <c r="V22" s="256">
        <f t="shared" si="5"/>
        <v>0</v>
      </c>
      <c r="W22" s="244">
        <v>0</v>
      </c>
      <c r="X22" s="244">
        <v>0</v>
      </c>
      <c r="Y22" s="244">
        <v>0</v>
      </c>
      <c r="Z22" s="256">
        <f t="shared" si="6"/>
        <v>0</v>
      </c>
      <c r="AA22" s="244">
        <v>0</v>
      </c>
      <c r="AB22" s="244">
        <v>0</v>
      </c>
      <c r="AC22" s="244">
        <v>0</v>
      </c>
      <c r="AD22" s="256">
        <f t="shared" si="7"/>
        <v>0</v>
      </c>
      <c r="AE22" s="244">
        <v>0</v>
      </c>
      <c r="AF22" s="244">
        <v>0</v>
      </c>
      <c r="AG22" s="263">
        <v>1</v>
      </c>
      <c r="AH22" s="272">
        <f t="shared" si="8"/>
        <v>1</v>
      </c>
      <c r="AI22" s="273">
        <f t="shared" si="9"/>
        <v>1</v>
      </c>
      <c r="AJ22" s="259"/>
    </row>
    <row r="23" spans="1:36" s="13" customFormat="1" ht="144.75" customHeight="1" thickBot="1" x14ac:dyDescent="0.25">
      <c r="A23" s="372" t="s">
        <v>761</v>
      </c>
      <c r="B23" s="282" t="s">
        <v>762</v>
      </c>
      <c r="C23" s="69" t="s">
        <v>763</v>
      </c>
      <c r="D23" s="69" t="s">
        <v>84</v>
      </c>
      <c r="E23" s="245">
        <f t="shared" si="10"/>
        <v>2</v>
      </c>
      <c r="F23" s="47" t="s">
        <v>85</v>
      </c>
      <c r="G23" s="109" t="s">
        <v>764</v>
      </c>
      <c r="H23" s="246">
        <f>+V23</f>
        <v>0</v>
      </c>
      <c r="I23" s="246">
        <f>+Z23</f>
        <v>1</v>
      </c>
      <c r="J23" s="246">
        <f>+AD23</f>
        <v>0</v>
      </c>
      <c r="K23" s="246">
        <f>+AH23</f>
        <v>1</v>
      </c>
      <c r="L23" s="429" t="s">
        <v>765</v>
      </c>
      <c r="M23" s="429" t="s">
        <v>766</v>
      </c>
      <c r="N23" s="109" t="s">
        <v>767</v>
      </c>
      <c r="O23" s="49"/>
      <c r="P23"/>
      <c r="Q23" s="282" t="s">
        <v>762</v>
      </c>
      <c r="R23" s="69" t="s">
        <v>763</v>
      </c>
      <c r="S23" s="247">
        <v>0</v>
      </c>
      <c r="T23" s="247">
        <v>0</v>
      </c>
      <c r="U23" s="247">
        <v>0</v>
      </c>
      <c r="V23" s="257">
        <f>+IF($D23="Porcentaje",IF(AND(S23&lt;&gt;"",T23="",U23=""),S23,IF(AND(S23&lt;&gt;"",T23&lt;&gt;"",U23=""),T23,IF(AND(S23&lt;&gt;"",T23&lt;&gt;"",U23&lt;&gt;""),U23,0))),SUM(S23:U23))</f>
        <v>0</v>
      </c>
      <c r="W23" s="247">
        <v>0</v>
      </c>
      <c r="X23" s="247">
        <v>0</v>
      </c>
      <c r="Y23" s="247">
        <v>1</v>
      </c>
      <c r="Z23" s="257">
        <f>+IF($D23="Porcentaje",IF(AND(W23&lt;&gt;"",X23="",Y23=""),W23,IF(AND(W23&lt;&gt;"",X23&lt;&gt;"",Y23=""),X23,IF(AND(W23&lt;&gt;"",X23&lt;&gt;"",Y23&lt;&gt;""),Y23,0))),SUM(W23:Y23))</f>
        <v>1</v>
      </c>
      <c r="AA23" s="247">
        <v>0</v>
      </c>
      <c r="AB23" s="247">
        <v>0</v>
      </c>
      <c r="AC23" s="247">
        <v>0</v>
      </c>
      <c r="AD23" s="257">
        <f>+IF($D23="Porcentaje",IF(AND(AA23&lt;&gt;"",AB23="",AC23=""),AA23,IF(AND(AA23&lt;&gt;"",AB23&lt;&gt;"",AC23=""),AB23,IF(AND(AA23&lt;&gt;"",AB23&lt;&gt;"",AC23&lt;&gt;""),AC23,0))),SUM(AA23:AC23))</f>
        <v>0</v>
      </c>
      <c r="AE23" s="247">
        <v>0</v>
      </c>
      <c r="AF23" s="247">
        <v>0</v>
      </c>
      <c r="AG23" s="264">
        <v>1</v>
      </c>
      <c r="AH23" s="274">
        <f>+IF($D23="Porcentaje",IF(AND(AE23&lt;&gt;"",AF23="",AG23=""),AE23,IF(AND(AE23&lt;&gt;"",AF23&lt;&gt;"",AG23=""),AF23,IF(AND(AE23&lt;&gt;"",AF23&lt;&gt;"",AG23&lt;&gt;""),AG23,0))),SUM(AE23:AG23))</f>
        <v>1</v>
      </c>
      <c r="AI23" s="275">
        <f>+IFERROR(IF(D23="Porcentaje",IF(AND(COUNT(S23:U23)&gt;=0,COUNT(W23:Y23)=0,COUNT(AA23:AC23)=0,COUNT(AE23:AG23)=0),V23,IF(AND(COUNT(S23:U23)&gt;=1,COUNT(W23:Y23)&gt;=1,COUNT(AA23:AC23)=0,COUNT(AE23:AG23)=0),Z23,IF(AND(COUNT(S23:U23)&gt;=1,COUNT(W23:Y23)&gt;=1,COUNT(AA23:AC23)&gt;=1,COUNT(AE23:AG23)=0),AD23,IF(AND(COUNT(S23:U23)&gt;=1,COUNT(W23:Y23)&gt;=1,COUNT(AA23:AC23)&gt;=1,COUNT(AE23:AG23)&gt;=1),AH23,"-")))),SUM(V23,Z23,AD23,AH23)),"-")</f>
        <v>2</v>
      </c>
      <c r="AJ23" s="260"/>
    </row>
    <row r="24" spans="1:36" s="13" customFormat="1" ht="170.25" customHeight="1" thickBot="1" x14ac:dyDescent="0.25">
      <c r="A24" s="373"/>
      <c r="B24" s="300" t="s">
        <v>768</v>
      </c>
      <c r="C24" s="69" t="s">
        <v>769</v>
      </c>
      <c r="D24" s="69" t="s">
        <v>84</v>
      </c>
      <c r="E24" s="245">
        <f t="shared" si="10"/>
        <v>1</v>
      </c>
      <c r="F24" s="47" t="s">
        <v>85</v>
      </c>
      <c r="G24" s="109" t="s">
        <v>847</v>
      </c>
      <c r="H24" s="246">
        <f t="shared" ref="H24:H34" si="15">+V24</f>
        <v>0</v>
      </c>
      <c r="I24" s="246">
        <v>1</v>
      </c>
      <c r="J24" s="246">
        <f t="shared" ref="J24:J34" si="16">+AD24</f>
        <v>0</v>
      </c>
      <c r="K24" s="246">
        <f t="shared" ref="K24:K26" si="17">+AH24</f>
        <v>0</v>
      </c>
      <c r="L24" s="430"/>
      <c r="M24" s="436"/>
      <c r="N24" s="109" t="s">
        <v>770</v>
      </c>
      <c r="O24" s="49"/>
      <c r="P24"/>
      <c r="Q24" s="300" t="s">
        <v>768</v>
      </c>
      <c r="R24" s="69" t="s">
        <v>769</v>
      </c>
      <c r="S24" s="247">
        <v>0</v>
      </c>
      <c r="T24" s="247">
        <v>0</v>
      </c>
      <c r="U24" s="247">
        <v>0</v>
      </c>
      <c r="V24" s="257">
        <f t="shared" ref="V24:V34" si="18">+IF($D24="Porcentaje",IF(AND(S24&lt;&gt;"",T24="",U24=""),S24,IF(AND(S24&lt;&gt;"",T24&lt;&gt;"",U24=""),T24,IF(AND(S24&lt;&gt;"",T24&lt;&gt;"",U24&lt;&gt;""),U24,0))),SUM(S24:U24))</f>
        <v>0</v>
      </c>
      <c r="W24" s="247">
        <v>0</v>
      </c>
      <c r="X24" s="247">
        <v>0</v>
      </c>
      <c r="Y24" s="247">
        <v>1</v>
      </c>
      <c r="Z24" s="257">
        <f t="shared" ref="Z24:Z34" si="19">+IF($D24="Porcentaje",IF(AND(W24&lt;&gt;"",X24="",Y24=""),W24,IF(AND(W24&lt;&gt;"",X24&lt;&gt;"",Y24=""),X24,IF(AND(W24&lt;&gt;"",X24&lt;&gt;"",Y24&lt;&gt;""),Y24,0))),SUM(W24:Y24))</f>
        <v>1</v>
      </c>
      <c r="AA24" s="247">
        <v>0</v>
      </c>
      <c r="AB24" s="247">
        <v>0</v>
      </c>
      <c r="AC24" s="247">
        <v>0</v>
      </c>
      <c r="AD24" s="257">
        <f t="shared" ref="AD24:AD34" si="20">+IF($D24="Porcentaje",IF(AND(AA24&lt;&gt;"",AB24="",AC24=""),AA24,IF(AND(AA24&lt;&gt;"",AB24&lt;&gt;"",AC24=""),AB24,IF(AND(AA24&lt;&gt;"",AB24&lt;&gt;"",AC24&lt;&gt;""),AC24,0))),SUM(AA24:AC24))</f>
        <v>0</v>
      </c>
      <c r="AE24" s="247">
        <v>0</v>
      </c>
      <c r="AF24" s="247">
        <v>0</v>
      </c>
      <c r="AG24" s="264">
        <v>0</v>
      </c>
      <c r="AH24" s="274">
        <f t="shared" ref="AH24:AH31" si="21">+IF($D24="Porcentaje",IF(AND(AE24&lt;&gt;"",AF24="",AG24=""),AE24,IF(AND(AE24&lt;&gt;"",AF24&lt;&gt;"",AG24=""),AF24,IF(AND(AE24&lt;&gt;"",AF24&lt;&gt;"",AG24&lt;&gt;""),AG24,0))),SUM(AE24:AG24))</f>
        <v>0</v>
      </c>
      <c r="AI24" s="275">
        <f t="shared" ref="AI24:AI30" si="22">+IFERROR(IF(D24="Porcentaje",IF(AND(COUNT(S24:U24)&gt;=0,COUNT(W24:Y24)=0,COUNT(AA24:AC24)=0,COUNT(AE24:AG24)=0),V24,IF(AND(COUNT(S24:U24)&gt;=1,COUNT(W24:Y24)&gt;=1,COUNT(AA24:AC24)=0,COUNT(AE24:AG24)=0),Z24,IF(AND(COUNT(S24:U24)&gt;=1,COUNT(W24:Y24)&gt;=1,COUNT(AA24:AC24)&gt;=1,COUNT(AE24:AG24)=0),AD24,IF(AND(COUNT(S24:U24)&gt;=1,COUNT(W24:Y24)&gt;=1,COUNT(AA24:AC24)&gt;=1,COUNT(AE24:AG24)&gt;=1),AH24,"-")))),SUM(V24,Z24,AD24,AH24)),"-")</f>
        <v>1</v>
      </c>
      <c r="AJ24" s="260"/>
    </row>
    <row r="25" spans="1:36" ht="168.75" customHeight="1" thickBot="1" x14ac:dyDescent="0.25">
      <c r="A25" s="373"/>
      <c r="B25" s="282" t="s">
        <v>771</v>
      </c>
      <c r="C25" s="69" t="s">
        <v>772</v>
      </c>
      <c r="D25" s="69" t="s">
        <v>84</v>
      </c>
      <c r="E25" s="245">
        <f t="shared" si="10"/>
        <v>1</v>
      </c>
      <c r="F25" s="47" t="s">
        <v>85</v>
      </c>
      <c r="G25" s="109" t="s">
        <v>764</v>
      </c>
      <c r="H25" s="246">
        <f t="shared" si="15"/>
        <v>0</v>
      </c>
      <c r="I25" s="246">
        <v>1</v>
      </c>
      <c r="J25" s="246">
        <f t="shared" si="16"/>
        <v>0</v>
      </c>
      <c r="K25" s="246">
        <f t="shared" si="17"/>
        <v>0</v>
      </c>
      <c r="L25" s="430"/>
      <c r="M25" s="437"/>
      <c r="N25" s="75" t="s">
        <v>773</v>
      </c>
      <c r="O25" s="49"/>
      <c r="Q25" s="282" t="s">
        <v>771</v>
      </c>
      <c r="R25" s="69" t="s">
        <v>772</v>
      </c>
      <c r="S25" s="247">
        <v>0</v>
      </c>
      <c r="T25" s="247">
        <v>0</v>
      </c>
      <c r="U25" s="247">
        <v>0</v>
      </c>
      <c r="V25" s="257">
        <f t="shared" si="18"/>
        <v>0</v>
      </c>
      <c r="W25" s="247">
        <v>0</v>
      </c>
      <c r="X25" s="247">
        <v>0</v>
      </c>
      <c r="Y25" s="247">
        <v>1</v>
      </c>
      <c r="Z25" s="257">
        <f t="shared" si="19"/>
        <v>1</v>
      </c>
      <c r="AA25" s="247">
        <v>0</v>
      </c>
      <c r="AB25" s="247">
        <v>0</v>
      </c>
      <c r="AC25" s="247">
        <v>0</v>
      </c>
      <c r="AD25" s="257">
        <f t="shared" si="20"/>
        <v>0</v>
      </c>
      <c r="AE25" s="247">
        <v>0</v>
      </c>
      <c r="AF25" s="247">
        <v>0</v>
      </c>
      <c r="AG25" s="264">
        <v>0</v>
      </c>
      <c r="AH25" s="274">
        <f t="shared" si="21"/>
        <v>0</v>
      </c>
      <c r="AI25" s="275">
        <f t="shared" si="22"/>
        <v>1</v>
      </c>
      <c r="AJ25" s="260"/>
    </row>
    <row r="26" spans="1:36" ht="221.25" customHeight="1" thickBot="1" x14ac:dyDescent="0.25">
      <c r="A26" s="373"/>
      <c r="B26" s="282" t="s">
        <v>774</v>
      </c>
      <c r="C26" s="69" t="s">
        <v>775</v>
      </c>
      <c r="D26" s="69" t="s">
        <v>84</v>
      </c>
      <c r="E26" s="245">
        <f t="shared" si="10"/>
        <v>1</v>
      </c>
      <c r="F26" s="47" t="s">
        <v>85</v>
      </c>
      <c r="G26" s="109" t="s">
        <v>776</v>
      </c>
      <c r="H26" s="246">
        <f t="shared" si="15"/>
        <v>0</v>
      </c>
      <c r="I26" s="246">
        <v>1</v>
      </c>
      <c r="J26" s="246">
        <f t="shared" si="16"/>
        <v>0</v>
      </c>
      <c r="K26" s="246">
        <f t="shared" si="17"/>
        <v>0</v>
      </c>
      <c r="L26" s="430"/>
      <c r="M26" s="110" t="s">
        <v>777</v>
      </c>
      <c r="N26" s="109" t="s">
        <v>778</v>
      </c>
      <c r="O26" s="49"/>
      <c r="Q26" s="282" t="s">
        <v>774</v>
      </c>
      <c r="R26" s="69" t="s">
        <v>775</v>
      </c>
      <c r="S26" s="247">
        <v>0</v>
      </c>
      <c r="T26" s="247">
        <v>0</v>
      </c>
      <c r="U26" s="247">
        <v>0</v>
      </c>
      <c r="V26" s="257">
        <f t="shared" si="18"/>
        <v>0</v>
      </c>
      <c r="W26" s="247">
        <v>0</v>
      </c>
      <c r="X26" s="247">
        <v>0</v>
      </c>
      <c r="Y26" s="247">
        <v>1</v>
      </c>
      <c r="Z26" s="257">
        <f t="shared" si="19"/>
        <v>1</v>
      </c>
      <c r="AA26" s="247">
        <v>0</v>
      </c>
      <c r="AB26" s="247">
        <v>0</v>
      </c>
      <c r="AC26" s="247">
        <v>0</v>
      </c>
      <c r="AD26" s="257">
        <f t="shared" si="20"/>
        <v>0</v>
      </c>
      <c r="AE26" s="247">
        <v>0</v>
      </c>
      <c r="AF26" s="247">
        <v>0</v>
      </c>
      <c r="AG26" s="264">
        <v>0</v>
      </c>
      <c r="AH26" s="274">
        <f t="shared" si="21"/>
        <v>0</v>
      </c>
      <c r="AI26" s="275">
        <f t="shared" si="22"/>
        <v>1</v>
      </c>
      <c r="AJ26" s="260"/>
    </row>
    <row r="27" spans="1:36" ht="133.5" customHeight="1" thickBot="1" x14ac:dyDescent="0.25">
      <c r="A27" s="374"/>
      <c r="B27" s="282" t="s">
        <v>779</v>
      </c>
      <c r="C27" s="69" t="s">
        <v>780</v>
      </c>
      <c r="D27" s="69" t="s">
        <v>84</v>
      </c>
      <c r="E27" s="245">
        <f t="shared" si="10"/>
        <v>1</v>
      </c>
      <c r="F27" s="47" t="s">
        <v>85</v>
      </c>
      <c r="G27" s="109" t="s">
        <v>781</v>
      </c>
      <c r="H27" s="246">
        <f t="shared" si="15"/>
        <v>0</v>
      </c>
      <c r="I27" s="246">
        <f t="shared" ref="I27:I34" si="23">+Z27</f>
        <v>0</v>
      </c>
      <c r="J27" s="246">
        <f t="shared" si="16"/>
        <v>0</v>
      </c>
      <c r="K27" s="246">
        <v>1</v>
      </c>
      <c r="L27" s="430"/>
      <c r="M27" s="110" t="s">
        <v>782</v>
      </c>
      <c r="N27" s="49" t="s">
        <v>783</v>
      </c>
      <c r="O27" s="49"/>
      <c r="Q27" s="282" t="s">
        <v>779</v>
      </c>
      <c r="R27" s="69" t="s">
        <v>780</v>
      </c>
      <c r="S27" s="247">
        <v>0</v>
      </c>
      <c r="T27" s="247">
        <v>0</v>
      </c>
      <c r="U27" s="247">
        <v>0</v>
      </c>
      <c r="V27" s="257">
        <f t="shared" si="18"/>
        <v>0</v>
      </c>
      <c r="W27" s="247">
        <v>0</v>
      </c>
      <c r="X27" s="247">
        <v>0</v>
      </c>
      <c r="Y27" s="247">
        <v>0</v>
      </c>
      <c r="Z27" s="257">
        <f t="shared" si="19"/>
        <v>0</v>
      </c>
      <c r="AA27" s="247">
        <v>0</v>
      </c>
      <c r="AB27" s="247">
        <v>0</v>
      </c>
      <c r="AC27" s="247">
        <v>0</v>
      </c>
      <c r="AD27" s="257">
        <f t="shared" si="20"/>
        <v>0</v>
      </c>
      <c r="AE27" s="247">
        <v>1</v>
      </c>
      <c r="AF27" s="247">
        <v>0</v>
      </c>
      <c r="AG27" s="264">
        <v>0</v>
      </c>
      <c r="AH27" s="274">
        <f t="shared" si="21"/>
        <v>1</v>
      </c>
      <c r="AI27" s="275">
        <f t="shared" si="22"/>
        <v>1</v>
      </c>
      <c r="AJ27" s="260"/>
    </row>
    <row r="28" spans="1:36" ht="183" customHeight="1" thickBot="1" x14ac:dyDescent="0.25">
      <c r="A28" s="372" t="s">
        <v>784</v>
      </c>
      <c r="B28" s="282" t="s">
        <v>785</v>
      </c>
      <c r="C28" s="69" t="s">
        <v>786</v>
      </c>
      <c r="D28" s="69" t="s">
        <v>235</v>
      </c>
      <c r="E28" s="248">
        <f t="shared" si="10"/>
        <v>1</v>
      </c>
      <c r="F28" s="47" t="s">
        <v>101</v>
      </c>
      <c r="G28" s="109" t="s">
        <v>787</v>
      </c>
      <c r="H28" s="249">
        <f t="shared" si="15"/>
        <v>0</v>
      </c>
      <c r="I28" s="249">
        <f t="shared" si="23"/>
        <v>0</v>
      </c>
      <c r="J28" s="249">
        <f t="shared" si="16"/>
        <v>0.5</v>
      </c>
      <c r="K28" s="249">
        <f t="shared" ref="K28:K34" si="24">+AH28</f>
        <v>1</v>
      </c>
      <c r="L28" s="430"/>
      <c r="M28" s="110" t="s">
        <v>834</v>
      </c>
      <c r="N28" s="49" t="s">
        <v>788</v>
      </c>
      <c r="O28" s="49"/>
      <c r="Q28" s="282" t="s">
        <v>785</v>
      </c>
      <c r="R28" s="69" t="s">
        <v>786</v>
      </c>
      <c r="S28" s="250">
        <v>0</v>
      </c>
      <c r="T28" s="250">
        <v>0</v>
      </c>
      <c r="U28" s="250">
        <v>0</v>
      </c>
      <c r="V28" s="258">
        <f t="shared" si="18"/>
        <v>0</v>
      </c>
      <c r="W28" s="250">
        <v>0</v>
      </c>
      <c r="X28" s="250">
        <v>0</v>
      </c>
      <c r="Y28" s="250">
        <v>0</v>
      </c>
      <c r="Z28" s="258">
        <f t="shared" si="19"/>
        <v>0</v>
      </c>
      <c r="AA28" s="250">
        <v>0</v>
      </c>
      <c r="AB28" s="250">
        <v>0</v>
      </c>
      <c r="AC28" s="250">
        <v>0.5</v>
      </c>
      <c r="AD28" s="258">
        <f t="shared" si="20"/>
        <v>0.5</v>
      </c>
      <c r="AE28" s="250">
        <v>0.5</v>
      </c>
      <c r="AF28" s="250">
        <v>0.5</v>
      </c>
      <c r="AG28" s="265">
        <v>1</v>
      </c>
      <c r="AH28" s="276">
        <f t="shared" si="21"/>
        <v>1</v>
      </c>
      <c r="AI28" s="277">
        <v>1</v>
      </c>
      <c r="AJ28" s="261"/>
    </row>
    <row r="29" spans="1:36" ht="134.25" customHeight="1" thickBot="1" x14ac:dyDescent="0.25">
      <c r="A29" s="373"/>
      <c r="B29" s="282" t="s">
        <v>789</v>
      </c>
      <c r="C29" s="69" t="s">
        <v>790</v>
      </c>
      <c r="D29" s="69" t="s">
        <v>235</v>
      </c>
      <c r="E29" s="248">
        <f t="shared" si="10"/>
        <v>1</v>
      </c>
      <c r="F29" s="47" t="s">
        <v>101</v>
      </c>
      <c r="G29" s="109" t="s">
        <v>791</v>
      </c>
      <c r="H29" s="249">
        <f t="shared" si="15"/>
        <v>0</v>
      </c>
      <c r="I29" s="249">
        <f t="shared" si="23"/>
        <v>0</v>
      </c>
      <c r="J29" s="249">
        <f t="shared" si="16"/>
        <v>0.5</v>
      </c>
      <c r="K29" s="249">
        <f t="shared" si="24"/>
        <v>1</v>
      </c>
      <c r="L29" s="430"/>
      <c r="M29" s="110" t="s">
        <v>792</v>
      </c>
      <c r="N29" s="109" t="s">
        <v>793</v>
      </c>
      <c r="O29" s="49"/>
      <c r="Q29" s="282" t="s">
        <v>789</v>
      </c>
      <c r="R29" s="69" t="s">
        <v>790</v>
      </c>
      <c r="S29" s="250">
        <v>0</v>
      </c>
      <c r="T29" s="250">
        <v>0</v>
      </c>
      <c r="U29" s="250">
        <v>0</v>
      </c>
      <c r="V29" s="258">
        <f t="shared" si="18"/>
        <v>0</v>
      </c>
      <c r="W29" s="250">
        <v>0</v>
      </c>
      <c r="X29" s="250">
        <v>0</v>
      </c>
      <c r="Y29" s="250">
        <v>0</v>
      </c>
      <c r="Z29" s="258">
        <f t="shared" si="19"/>
        <v>0</v>
      </c>
      <c r="AA29" s="250">
        <v>0</v>
      </c>
      <c r="AB29" s="250">
        <v>0</v>
      </c>
      <c r="AC29" s="250">
        <v>0.5</v>
      </c>
      <c r="AD29" s="258">
        <f t="shared" si="20"/>
        <v>0.5</v>
      </c>
      <c r="AE29" s="250">
        <v>0.5</v>
      </c>
      <c r="AF29" s="250">
        <v>0.5</v>
      </c>
      <c r="AG29" s="265">
        <v>1</v>
      </c>
      <c r="AH29" s="276">
        <f t="shared" si="21"/>
        <v>1</v>
      </c>
      <c r="AI29" s="277">
        <v>1</v>
      </c>
      <c r="AJ29" s="261"/>
    </row>
    <row r="30" spans="1:36" ht="183" customHeight="1" thickBot="1" x14ac:dyDescent="0.25">
      <c r="A30" s="373"/>
      <c r="B30" s="282" t="s">
        <v>794</v>
      </c>
      <c r="C30" s="69" t="s">
        <v>795</v>
      </c>
      <c r="D30" s="69" t="s">
        <v>235</v>
      </c>
      <c r="E30" s="248">
        <f t="shared" si="10"/>
        <v>1</v>
      </c>
      <c r="F30" s="47" t="s">
        <v>101</v>
      </c>
      <c r="G30" s="109" t="s">
        <v>796</v>
      </c>
      <c r="H30" s="249">
        <f t="shared" si="15"/>
        <v>0</v>
      </c>
      <c r="I30" s="249">
        <f t="shared" si="23"/>
        <v>0</v>
      </c>
      <c r="J30" s="249">
        <f t="shared" si="16"/>
        <v>0.5</v>
      </c>
      <c r="K30" s="249">
        <f t="shared" si="24"/>
        <v>1</v>
      </c>
      <c r="L30" s="430"/>
      <c r="M30" s="110" t="s">
        <v>535</v>
      </c>
      <c r="N30" s="49" t="s">
        <v>788</v>
      </c>
      <c r="O30" s="49"/>
      <c r="Q30" s="282" t="s">
        <v>794</v>
      </c>
      <c r="R30" s="69" t="s">
        <v>795</v>
      </c>
      <c r="S30" s="250">
        <v>0</v>
      </c>
      <c r="T30" s="250">
        <v>0</v>
      </c>
      <c r="U30" s="250">
        <v>0</v>
      </c>
      <c r="V30" s="258">
        <f t="shared" si="18"/>
        <v>0</v>
      </c>
      <c r="W30" s="250">
        <v>0</v>
      </c>
      <c r="X30" s="250">
        <v>0</v>
      </c>
      <c r="Y30" s="250">
        <v>0</v>
      </c>
      <c r="Z30" s="258">
        <f t="shared" si="19"/>
        <v>0</v>
      </c>
      <c r="AA30" s="250">
        <v>0</v>
      </c>
      <c r="AB30" s="250">
        <v>0</v>
      </c>
      <c r="AC30" s="250">
        <v>0.5</v>
      </c>
      <c r="AD30" s="258">
        <f t="shared" si="20"/>
        <v>0.5</v>
      </c>
      <c r="AE30" s="250">
        <v>0.5</v>
      </c>
      <c r="AF30" s="250">
        <v>0.5</v>
      </c>
      <c r="AG30" s="265">
        <v>1</v>
      </c>
      <c r="AH30" s="276">
        <f t="shared" si="21"/>
        <v>1</v>
      </c>
      <c r="AI30" s="277">
        <f t="shared" si="22"/>
        <v>1</v>
      </c>
      <c r="AJ30" s="261"/>
    </row>
    <row r="31" spans="1:36" ht="164.25" customHeight="1" thickBot="1" x14ac:dyDescent="0.25">
      <c r="A31" s="374"/>
      <c r="B31" s="282" t="s">
        <v>797</v>
      </c>
      <c r="C31" s="69" t="s">
        <v>795</v>
      </c>
      <c r="D31" s="69" t="s">
        <v>235</v>
      </c>
      <c r="E31" s="248">
        <f t="shared" si="10"/>
        <v>1</v>
      </c>
      <c r="F31" s="47" t="s">
        <v>101</v>
      </c>
      <c r="G31" s="109" t="s">
        <v>798</v>
      </c>
      <c r="H31" s="249">
        <f t="shared" si="15"/>
        <v>0</v>
      </c>
      <c r="I31" s="249">
        <f t="shared" si="23"/>
        <v>1</v>
      </c>
      <c r="J31" s="249">
        <f t="shared" si="16"/>
        <v>1</v>
      </c>
      <c r="K31" s="249">
        <f t="shared" si="24"/>
        <v>1</v>
      </c>
      <c r="L31" s="430"/>
      <c r="M31" s="110" t="s">
        <v>645</v>
      </c>
      <c r="N31" s="49" t="s">
        <v>788</v>
      </c>
      <c r="O31" s="49"/>
      <c r="Q31" s="282" t="s">
        <v>797</v>
      </c>
      <c r="R31" s="69" t="s">
        <v>795</v>
      </c>
      <c r="S31" s="250">
        <v>0</v>
      </c>
      <c r="T31" s="250">
        <v>0</v>
      </c>
      <c r="U31" s="250">
        <v>0</v>
      </c>
      <c r="V31" s="258">
        <f t="shared" si="18"/>
        <v>0</v>
      </c>
      <c r="W31" s="250">
        <v>0</v>
      </c>
      <c r="X31" s="250">
        <v>1</v>
      </c>
      <c r="Y31" s="250">
        <v>1</v>
      </c>
      <c r="Z31" s="258">
        <v>1</v>
      </c>
      <c r="AA31" s="250">
        <v>1</v>
      </c>
      <c r="AB31" s="250">
        <v>1</v>
      </c>
      <c r="AC31" s="250">
        <v>1</v>
      </c>
      <c r="AD31" s="258">
        <f t="shared" si="20"/>
        <v>1</v>
      </c>
      <c r="AE31" s="250">
        <v>1</v>
      </c>
      <c r="AF31" s="250">
        <v>1</v>
      </c>
      <c r="AG31" s="265">
        <v>1</v>
      </c>
      <c r="AH31" s="276">
        <f t="shared" si="21"/>
        <v>1</v>
      </c>
      <c r="AI31" s="277">
        <v>1</v>
      </c>
      <c r="AJ31" s="261"/>
    </row>
    <row r="32" spans="1:36" ht="184.5" customHeight="1" thickBot="1" x14ac:dyDescent="0.25">
      <c r="A32" s="372" t="s">
        <v>799</v>
      </c>
      <c r="B32" s="282" t="s">
        <v>800</v>
      </c>
      <c r="C32" s="69" t="s">
        <v>801</v>
      </c>
      <c r="D32" s="69" t="s">
        <v>84</v>
      </c>
      <c r="E32" s="245">
        <f t="shared" si="10"/>
        <v>12</v>
      </c>
      <c r="F32" s="47" t="s">
        <v>101</v>
      </c>
      <c r="G32" s="75" t="s">
        <v>802</v>
      </c>
      <c r="H32" s="246">
        <f t="shared" si="15"/>
        <v>6</v>
      </c>
      <c r="I32" s="246">
        <f t="shared" si="23"/>
        <v>6</v>
      </c>
      <c r="J32" s="246">
        <f t="shared" si="16"/>
        <v>0</v>
      </c>
      <c r="K32" s="246">
        <f t="shared" si="24"/>
        <v>0</v>
      </c>
      <c r="L32" s="430"/>
      <c r="M32" s="429" t="s">
        <v>535</v>
      </c>
      <c r="N32" s="49" t="s">
        <v>803</v>
      </c>
      <c r="O32" s="49"/>
      <c r="Q32" s="282" t="s">
        <v>800</v>
      </c>
      <c r="R32" s="69" t="s">
        <v>801</v>
      </c>
      <c r="S32" s="247">
        <v>0</v>
      </c>
      <c r="T32" s="247">
        <v>3</v>
      </c>
      <c r="U32" s="247">
        <v>3</v>
      </c>
      <c r="V32" s="257">
        <f t="shared" si="18"/>
        <v>6</v>
      </c>
      <c r="W32" s="247">
        <v>3</v>
      </c>
      <c r="X32" s="247">
        <v>3</v>
      </c>
      <c r="Y32" s="247">
        <v>0</v>
      </c>
      <c r="Z32" s="257">
        <f t="shared" si="19"/>
        <v>6</v>
      </c>
      <c r="AA32" s="247">
        <v>0</v>
      </c>
      <c r="AB32" s="247">
        <v>0</v>
      </c>
      <c r="AC32" s="247">
        <v>0</v>
      </c>
      <c r="AD32" s="257">
        <f t="shared" si="20"/>
        <v>0</v>
      </c>
      <c r="AE32" s="247">
        <v>0</v>
      </c>
      <c r="AF32" s="247">
        <v>0</v>
      </c>
      <c r="AG32" s="264">
        <v>0</v>
      </c>
      <c r="AH32" s="274">
        <f t="shared" ref="AH32:AH34" si="25">+IF($D32="Porcentaje",IF(AND(AE32&lt;&gt;"",AF32="",AG32=""),AE32,IF(AND(AE32&lt;&gt;"",AF32&lt;&gt;"",AG32=""),AF32,IF(AND(AE32&lt;&gt;"",AF32&lt;&gt;"",AG32&lt;&gt;""),AG32,0))),SUM(AE32:AG32))</f>
        <v>0</v>
      </c>
      <c r="AI32" s="275">
        <f t="shared" ref="AI32:AI34" si="26">+IFERROR(IF(D32="Porcentaje",IF(AND(COUNT(S32:U32)&gt;=0,COUNT(W32:Y32)=0,COUNT(AA32:AC32)=0,COUNT(AE32:AG32)=0),V32,IF(AND(COUNT(S32:U32)&gt;=1,COUNT(W32:Y32)&gt;=1,COUNT(AA32:AC32)=0,COUNT(AE32:AG32)=0),Z32,IF(AND(COUNT(S32:U32)&gt;=1,COUNT(W32:Y32)&gt;=1,COUNT(AA32:AC32)&gt;=1,COUNT(AE32:AG32)=0),AD32,IF(AND(COUNT(S32:U32)&gt;=1,COUNT(W32:Y32)&gt;=1,COUNT(AA32:AC32)&gt;=1,COUNT(AE32:AG32)&gt;=1),AH32,"-")))),SUM(V32,Z32,AD32,AH32)),"-")</f>
        <v>12</v>
      </c>
      <c r="AJ32" s="260"/>
    </row>
    <row r="33" spans="1:36" ht="171.75" customHeight="1" thickBot="1" x14ac:dyDescent="0.25">
      <c r="A33" s="373"/>
      <c r="B33" s="301" t="s">
        <v>804</v>
      </c>
      <c r="C33" s="69" t="s">
        <v>805</v>
      </c>
      <c r="D33" s="69" t="s">
        <v>84</v>
      </c>
      <c r="E33" s="245">
        <f t="shared" si="10"/>
        <v>1</v>
      </c>
      <c r="F33" s="47" t="s">
        <v>85</v>
      </c>
      <c r="G33" s="109" t="s">
        <v>806</v>
      </c>
      <c r="H33" s="246">
        <f t="shared" si="15"/>
        <v>0</v>
      </c>
      <c r="I33" s="246">
        <f t="shared" si="23"/>
        <v>0</v>
      </c>
      <c r="J33" s="246">
        <f t="shared" si="16"/>
        <v>0</v>
      </c>
      <c r="K33" s="246">
        <f t="shared" si="24"/>
        <v>1</v>
      </c>
      <c r="L33" s="430"/>
      <c r="M33" s="430"/>
      <c r="N33" s="251" t="s">
        <v>807</v>
      </c>
      <c r="O33" s="49"/>
      <c r="Q33" s="301" t="s">
        <v>804</v>
      </c>
      <c r="R33" s="69" t="s">
        <v>805</v>
      </c>
      <c r="S33" s="247">
        <v>0</v>
      </c>
      <c r="T33" s="247">
        <v>0</v>
      </c>
      <c r="U33" s="247">
        <v>0</v>
      </c>
      <c r="V33" s="257">
        <f t="shared" si="18"/>
        <v>0</v>
      </c>
      <c r="W33" s="247">
        <v>0</v>
      </c>
      <c r="X33" s="247">
        <v>0</v>
      </c>
      <c r="Y33" s="247">
        <v>0</v>
      </c>
      <c r="Z33" s="257">
        <f t="shared" si="19"/>
        <v>0</v>
      </c>
      <c r="AA33" s="247">
        <v>0</v>
      </c>
      <c r="AB33" s="247">
        <v>0</v>
      </c>
      <c r="AC33" s="247">
        <v>0</v>
      </c>
      <c r="AD33" s="257">
        <f t="shared" si="20"/>
        <v>0</v>
      </c>
      <c r="AE33" s="247">
        <v>1</v>
      </c>
      <c r="AF33" s="247">
        <v>0</v>
      </c>
      <c r="AG33" s="264">
        <v>0</v>
      </c>
      <c r="AH33" s="274">
        <f t="shared" si="25"/>
        <v>1</v>
      </c>
      <c r="AI33" s="275">
        <f t="shared" si="26"/>
        <v>1</v>
      </c>
      <c r="AJ33" s="260"/>
    </row>
    <row r="34" spans="1:36" ht="136.5" customHeight="1" thickBot="1" x14ac:dyDescent="0.25">
      <c r="A34" s="374"/>
      <c r="B34" s="301" t="s">
        <v>808</v>
      </c>
      <c r="C34" s="69" t="s">
        <v>809</v>
      </c>
      <c r="D34" s="69" t="s">
        <v>84</v>
      </c>
      <c r="E34" s="245">
        <f t="shared" si="10"/>
        <v>1</v>
      </c>
      <c r="F34" s="47" t="s">
        <v>85</v>
      </c>
      <c r="G34" s="75" t="s">
        <v>810</v>
      </c>
      <c r="H34" s="246">
        <f t="shared" si="15"/>
        <v>0</v>
      </c>
      <c r="I34" s="246">
        <f t="shared" si="23"/>
        <v>0</v>
      </c>
      <c r="J34" s="246">
        <f t="shared" si="16"/>
        <v>0</v>
      </c>
      <c r="K34" s="246">
        <f t="shared" si="24"/>
        <v>1</v>
      </c>
      <c r="L34" s="431"/>
      <c r="M34" s="431"/>
      <c r="N34" s="251" t="s">
        <v>811</v>
      </c>
      <c r="O34" s="49"/>
      <c r="Q34" s="301" t="s">
        <v>808</v>
      </c>
      <c r="R34" s="69" t="s">
        <v>809</v>
      </c>
      <c r="S34" s="247">
        <v>0</v>
      </c>
      <c r="T34" s="247">
        <v>0</v>
      </c>
      <c r="U34" s="247">
        <v>0</v>
      </c>
      <c r="V34" s="257">
        <f t="shared" si="18"/>
        <v>0</v>
      </c>
      <c r="W34" s="247">
        <v>0</v>
      </c>
      <c r="X34" s="247">
        <v>0</v>
      </c>
      <c r="Y34" s="247">
        <v>0</v>
      </c>
      <c r="Z34" s="257">
        <f t="shared" si="19"/>
        <v>0</v>
      </c>
      <c r="AA34" s="247">
        <v>0</v>
      </c>
      <c r="AB34" s="247">
        <v>0</v>
      </c>
      <c r="AC34" s="247">
        <v>0</v>
      </c>
      <c r="AD34" s="257">
        <f t="shared" si="20"/>
        <v>0</v>
      </c>
      <c r="AE34" s="247">
        <v>0</v>
      </c>
      <c r="AF34" s="247">
        <v>1</v>
      </c>
      <c r="AG34" s="264">
        <v>0</v>
      </c>
      <c r="AH34" s="274">
        <f t="shared" si="25"/>
        <v>1</v>
      </c>
      <c r="AI34" s="275">
        <f t="shared" si="26"/>
        <v>1</v>
      </c>
      <c r="AJ34" s="260"/>
    </row>
    <row r="35" spans="1:36" ht="200.25" customHeight="1" thickBot="1" x14ac:dyDescent="0.25">
      <c r="A35" s="372" t="s">
        <v>812</v>
      </c>
      <c r="B35" s="302" t="s">
        <v>813</v>
      </c>
      <c r="C35" s="252" t="s">
        <v>814</v>
      </c>
      <c r="D35" s="69" t="s">
        <v>84</v>
      </c>
      <c r="E35" s="246">
        <f>+AI35</f>
        <v>7</v>
      </c>
      <c r="F35" s="47" t="s">
        <v>85</v>
      </c>
      <c r="G35" s="253" t="s">
        <v>815</v>
      </c>
      <c r="H35" s="246">
        <f>+V35</f>
        <v>1</v>
      </c>
      <c r="I35" s="246">
        <f>+Z35</f>
        <v>1</v>
      </c>
      <c r="J35" s="246">
        <f>+AD35</f>
        <v>2</v>
      </c>
      <c r="K35" s="246">
        <f>+AH35</f>
        <v>3</v>
      </c>
      <c r="L35" s="429" t="s">
        <v>840</v>
      </c>
      <c r="M35" s="110" t="s">
        <v>835</v>
      </c>
      <c r="N35" s="109" t="s">
        <v>816</v>
      </c>
      <c r="O35" s="49"/>
      <c r="Q35" s="302" t="s">
        <v>813</v>
      </c>
      <c r="R35" s="252" t="s">
        <v>814</v>
      </c>
      <c r="S35" s="247">
        <v>0</v>
      </c>
      <c r="T35" s="247">
        <v>0</v>
      </c>
      <c r="U35" s="247">
        <v>1</v>
      </c>
      <c r="V35" s="257">
        <f>+IF($D35="Porcentaje",IF(AND(S35&lt;&gt;"",T35="",U35=""),S35,IF(AND(S35&lt;&gt;"",T35&lt;&gt;"",U35=""),T35,IF(AND(S35&lt;&gt;"",T35&lt;&gt;"",U35&lt;&gt;""),U35,0))),SUM(S35:U35))</f>
        <v>1</v>
      </c>
      <c r="W35" s="247">
        <v>0</v>
      </c>
      <c r="X35" s="247">
        <v>1</v>
      </c>
      <c r="Y35" s="247">
        <v>0</v>
      </c>
      <c r="Z35" s="257">
        <f>+IF($D35="Porcentaje",IF(AND(W35&lt;&gt;"",X35="",Y35=""),W35,IF(AND(W35&lt;&gt;"",X35&lt;&gt;"",Y35=""),X35,IF(AND(W35&lt;&gt;"",X35&lt;&gt;"",Y35&lt;&gt;""),Y35,0))),SUM(W35:Y35))</f>
        <v>1</v>
      </c>
      <c r="AA35" s="247">
        <v>1</v>
      </c>
      <c r="AB35" s="247">
        <v>1</v>
      </c>
      <c r="AC35" s="247">
        <v>0</v>
      </c>
      <c r="AD35" s="257">
        <f>+IF($D35="Porcentaje",IF(AND(AA35&lt;&gt;"",AB35="",AC35=""),AA35,IF(AND(AA35&lt;&gt;"",AB35&lt;&gt;"",AC35=""),AB35,IF(AND(AA35&lt;&gt;"",AB35&lt;&gt;"",AC35&lt;&gt;""),AC35,0))),SUM(AA35:AC35))</f>
        <v>2</v>
      </c>
      <c r="AE35" s="247">
        <v>2</v>
      </c>
      <c r="AF35" s="247">
        <v>1</v>
      </c>
      <c r="AG35" s="264">
        <v>0</v>
      </c>
      <c r="AH35" s="274">
        <f>+IF($D35="Porcentaje",IF(AND(AE35&lt;&gt;"",AF35="",AG35=""),AE35,IF(AND(AE35&lt;&gt;"",AF35&lt;&gt;"",AG35=""),AF35,IF(AND(AE35&lt;&gt;"",AF35&lt;&gt;"",AG35&lt;&gt;""),AG35,0))),SUM(AE35:AG35))</f>
        <v>3</v>
      </c>
      <c r="AI35" s="275">
        <f>+IFERROR(IF(D35="Porcentaje",IF(AND(COUNT(S35:U35)&gt;=0,COUNT(W35:Y35)=0,COUNT(AA35:AC35)=0,COUNT(AE35:AG35)=0),V35,IF(AND(COUNT(S35:U35)&gt;=1,COUNT(W35:Y35)&gt;=1,COUNT(AA35:AC35)=0,COUNT(AE35:AG35)=0),Z35,IF(AND(COUNT(S35:U35)&gt;=1,COUNT(W35:Y35)&gt;=1,COUNT(AA35:AC35)&gt;=1,COUNT(AE35:AG35)=0),AD35,IF(AND(COUNT(S35:U35)&gt;=1,COUNT(W35:Y35)&gt;=1,COUNT(AA35:AC35)&gt;=1,COUNT(AE35:AG35)&gt;=1),AH35,"-")))),SUM(V35,Z35,AD35,AH35)),"-")</f>
        <v>7</v>
      </c>
      <c r="AJ35" s="259"/>
    </row>
    <row r="36" spans="1:36" ht="137.25" customHeight="1" thickBot="1" x14ac:dyDescent="0.25">
      <c r="A36" s="373"/>
      <c r="B36" s="302" t="s">
        <v>817</v>
      </c>
      <c r="C36" s="252" t="s">
        <v>818</v>
      </c>
      <c r="D36" s="69" t="s">
        <v>235</v>
      </c>
      <c r="E36" s="249">
        <f t="shared" ref="E36:E39" si="27">+AI36</f>
        <v>1</v>
      </c>
      <c r="F36" s="47" t="s">
        <v>101</v>
      </c>
      <c r="G36" s="254" t="s">
        <v>819</v>
      </c>
      <c r="H36" s="249">
        <f t="shared" ref="H36:H39" si="28">+V36</f>
        <v>0.3</v>
      </c>
      <c r="I36" s="249">
        <f t="shared" ref="I36:I39" si="29">+Z36</f>
        <v>0.6</v>
      </c>
      <c r="J36" s="249">
        <f t="shared" ref="J36:J39" si="30">+AD36</f>
        <v>1</v>
      </c>
      <c r="K36" s="249">
        <f t="shared" ref="K36:K39" si="31">+AH36</f>
        <v>1</v>
      </c>
      <c r="L36" s="430"/>
      <c r="M36" s="110" t="s">
        <v>836</v>
      </c>
      <c r="N36" s="75" t="s">
        <v>820</v>
      </c>
      <c r="O36" s="49"/>
      <c r="Q36" s="302" t="s">
        <v>817</v>
      </c>
      <c r="R36" s="252" t="s">
        <v>818</v>
      </c>
      <c r="S36" s="250">
        <v>0.1</v>
      </c>
      <c r="T36" s="250">
        <v>0.2</v>
      </c>
      <c r="U36" s="250">
        <v>0.3</v>
      </c>
      <c r="V36" s="258">
        <f t="shared" ref="V36:V39" si="32">+IF($D36="Porcentaje",IF(AND(S36&lt;&gt;"",T36="",U36=""),S36,IF(AND(S36&lt;&gt;"",T36&lt;&gt;"",U36=""),T36,IF(AND(S36&lt;&gt;"",T36&lt;&gt;"",U36&lt;&gt;""),U36,0))),SUM(S36:U36))</f>
        <v>0.3</v>
      </c>
      <c r="W36" s="250">
        <v>0.4</v>
      </c>
      <c r="X36" s="250">
        <v>0.5</v>
      </c>
      <c r="Y36" s="250">
        <v>0.6</v>
      </c>
      <c r="Z36" s="258">
        <f t="shared" ref="Z36:Z39" si="33">+IF($D36="Porcentaje",IF(AND(W36&lt;&gt;"",X36="",Y36=""),W36,IF(AND(W36&lt;&gt;"",X36&lt;&gt;"",Y36=""),X36,IF(AND(W36&lt;&gt;"",X36&lt;&gt;"",Y36&lt;&gt;""),Y36,0))),SUM(W36:Y36))</f>
        <v>0.6</v>
      </c>
      <c r="AA36" s="250">
        <v>0.8</v>
      </c>
      <c r="AB36" s="250">
        <v>1</v>
      </c>
      <c r="AC36" s="250">
        <v>1</v>
      </c>
      <c r="AD36" s="258">
        <f t="shared" ref="AD36:AD39" si="34">+IF($D36="Porcentaje",IF(AND(AA36&lt;&gt;"",AB36="",AC36=""),AA36,IF(AND(AA36&lt;&gt;"",AB36&lt;&gt;"",AC36=""),AB36,IF(AND(AA36&lt;&gt;"",AB36&lt;&gt;"",AC36&lt;&gt;""),AC36,0))),SUM(AA36:AC36))</f>
        <v>1</v>
      </c>
      <c r="AE36" s="250">
        <v>1</v>
      </c>
      <c r="AF36" s="250">
        <v>1</v>
      </c>
      <c r="AG36" s="265">
        <v>1</v>
      </c>
      <c r="AH36" s="276">
        <f t="shared" ref="AH36:AH39" si="35">+IF($D36="Porcentaje",IF(AND(AE36&lt;&gt;"",AF36="",AG36=""),AE36,IF(AND(AE36&lt;&gt;"",AF36&lt;&gt;"",AG36=""),AF36,IF(AND(AE36&lt;&gt;"",AF36&lt;&gt;"",AG36&lt;&gt;""),AG36,0))),SUM(AE36:AG36))</f>
        <v>1</v>
      </c>
      <c r="AI36" s="277">
        <f t="shared" ref="AI36:AI39" si="36">+IFERROR(IF(D36="Porcentaje",IF(AND(COUNT(S36:U36)&gt;=0,COUNT(W36:Y36)=0,COUNT(AA36:AC36)=0,COUNT(AE36:AG36)=0),V36,IF(AND(COUNT(S36:U36)&gt;=1,COUNT(W36:Y36)&gt;=1,COUNT(AA36:AC36)=0,COUNT(AE36:AG36)=0),Z36,IF(AND(COUNT(S36:U36)&gt;=1,COUNT(W36:Y36)&gt;=1,COUNT(AA36:AC36)&gt;=1,COUNT(AE36:AG36)=0),AD36,IF(AND(COUNT(S36:U36)&gt;=1,COUNT(W36:Y36)&gt;=1,COUNT(AA36:AC36)&gt;=1,COUNT(AE36:AG36)&gt;=1),AH36,"-")))),SUM(V36,Z36,AD36,AH36)),"-")</f>
        <v>1</v>
      </c>
      <c r="AJ36" s="259"/>
    </row>
    <row r="37" spans="1:36" ht="138.75" customHeight="1" thickBot="1" x14ac:dyDescent="0.25">
      <c r="A37" s="373"/>
      <c r="B37" s="302" t="s">
        <v>821</v>
      </c>
      <c r="C37" s="252" t="s">
        <v>822</v>
      </c>
      <c r="D37" s="69" t="s">
        <v>84</v>
      </c>
      <c r="E37" s="246">
        <f t="shared" si="27"/>
        <v>11</v>
      </c>
      <c r="F37" s="47" t="s">
        <v>101</v>
      </c>
      <c r="G37" s="253" t="s">
        <v>823</v>
      </c>
      <c r="H37" s="246">
        <f t="shared" si="28"/>
        <v>2</v>
      </c>
      <c r="I37" s="246">
        <f t="shared" si="29"/>
        <v>2</v>
      </c>
      <c r="J37" s="246">
        <f t="shared" si="30"/>
        <v>3</v>
      </c>
      <c r="K37" s="246">
        <f t="shared" si="31"/>
        <v>4</v>
      </c>
      <c r="L37" s="430"/>
      <c r="M37" s="110" t="s">
        <v>837</v>
      </c>
      <c r="N37" s="109" t="s">
        <v>824</v>
      </c>
      <c r="O37" s="49"/>
      <c r="Q37" s="302" t="s">
        <v>821</v>
      </c>
      <c r="R37" s="252" t="s">
        <v>822</v>
      </c>
      <c r="S37" s="247">
        <v>0</v>
      </c>
      <c r="T37" s="247">
        <v>1</v>
      </c>
      <c r="U37" s="247">
        <v>1</v>
      </c>
      <c r="V37" s="257">
        <f t="shared" si="32"/>
        <v>2</v>
      </c>
      <c r="W37" s="247">
        <v>1</v>
      </c>
      <c r="X37" s="247">
        <v>1</v>
      </c>
      <c r="Y37" s="247">
        <v>0</v>
      </c>
      <c r="Z37" s="257">
        <f t="shared" si="33"/>
        <v>2</v>
      </c>
      <c r="AA37" s="247">
        <v>1</v>
      </c>
      <c r="AB37" s="247">
        <v>1</v>
      </c>
      <c r="AC37" s="247">
        <v>1</v>
      </c>
      <c r="AD37" s="257">
        <f t="shared" si="34"/>
        <v>3</v>
      </c>
      <c r="AE37" s="247">
        <v>1</v>
      </c>
      <c r="AF37" s="247">
        <v>1</v>
      </c>
      <c r="AG37" s="264">
        <v>2</v>
      </c>
      <c r="AH37" s="274">
        <f t="shared" si="35"/>
        <v>4</v>
      </c>
      <c r="AI37" s="275">
        <f t="shared" si="36"/>
        <v>11</v>
      </c>
      <c r="AJ37" s="259"/>
    </row>
    <row r="38" spans="1:36" ht="99.75" customHeight="1" thickBot="1" x14ac:dyDescent="0.25">
      <c r="A38" s="373"/>
      <c r="B38" s="282" t="s">
        <v>825</v>
      </c>
      <c r="C38" s="69" t="s">
        <v>826</v>
      </c>
      <c r="D38" s="69" t="s">
        <v>235</v>
      </c>
      <c r="E38" s="249">
        <f t="shared" si="27"/>
        <v>1</v>
      </c>
      <c r="F38" s="47" t="s">
        <v>85</v>
      </c>
      <c r="G38" s="109" t="s">
        <v>827</v>
      </c>
      <c r="H38" s="249">
        <f t="shared" si="28"/>
        <v>0.3</v>
      </c>
      <c r="I38" s="249">
        <f t="shared" si="29"/>
        <v>0.6</v>
      </c>
      <c r="J38" s="249">
        <f t="shared" si="30"/>
        <v>0.9</v>
      </c>
      <c r="K38" s="249">
        <f t="shared" si="31"/>
        <v>1</v>
      </c>
      <c r="L38" s="430"/>
      <c r="M38" s="110" t="s">
        <v>838</v>
      </c>
      <c r="N38" s="109" t="s">
        <v>828</v>
      </c>
      <c r="O38" s="49"/>
      <c r="Q38" s="282" t="s">
        <v>825</v>
      </c>
      <c r="R38" s="69" t="s">
        <v>826</v>
      </c>
      <c r="S38" s="250">
        <v>0.1</v>
      </c>
      <c r="T38" s="250">
        <v>0.2</v>
      </c>
      <c r="U38" s="250">
        <v>0.3</v>
      </c>
      <c r="V38" s="258">
        <f t="shared" si="32"/>
        <v>0.3</v>
      </c>
      <c r="W38" s="250">
        <v>0.4</v>
      </c>
      <c r="X38" s="250">
        <v>0.5</v>
      </c>
      <c r="Y38" s="250">
        <v>0.6</v>
      </c>
      <c r="Z38" s="258">
        <f t="shared" si="33"/>
        <v>0.6</v>
      </c>
      <c r="AA38" s="250">
        <v>0.7</v>
      </c>
      <c r="AB38" s="250">
        <v>0.8</v>
      </c>
      <c r="AC38" s="250">
        <v>0.9</v>
      </c>
      <c r="AD38" s="258">
        <f t="shared" si="34"/>
        <v>0.9</v>
      </c>
      <c r="AE38" s="250">
        <v>1</v>
      </c>
      <c r="AF38" s="250">
        <v>1</v>
      </c>
      <c r="AG38" s="265">
        <v>1</v>
      </c>
      <c r="AH38" s="276">
        <f t="shared" si="35"/>
        <v>1</v>
      </c>
      <c r="AI38" s="277">
        <f t="shared" si="36"/>
        <v>1</v>
      </c>
      <c r="AJ38" s="259"/>
    </row>
    <row r="39" spans="1:36" ht="153" customHeight="1" thickBot="1" x14ac:dyDescent="0.25">
      <c r="A39" s="428"/>
      <c r="B39" s="282" t="s">
        <v>829</v>
      </c>
      <c r="C39" s="69" t="s">
        <v>830</v>
      </c>
      <c r="D39" s="69" t="s">
        <v>235</v>
      </c>
      <c r="E39" s="249">
        <f t="shared" si="27"/>
        <v>1</v>
      </c>
      <c r="F39" s="47" t="s">
        <v>101</v>
      </c>
      <c r="G39" s="109" t="s">
        <v>831</v>
      </c>
      <c r="H39" s="249">
        <f t="shared" si="28"/>
        <v>0.3</v>
      </c>
      <c r="I39" s="249">
        <f t="shared" si="29"/>
        <v>0.6</v>
      </c>
      <c r="J39" s="249">
        <f t="shared" si="30"/>
        <v>0.9</v>
      </c>
      <c r="K39" s="249">
        <f t="shared" si="31"/>
        <v>1</v>
      </c>
      <c r="L39" s="431"/>
      <c r="M39" s="110" t="s">
        <v>839</v>
      </c>
      <c r="N39" s="109" t="s">
        <v>832</v>
      </c>
      <c r="O39" s="49"/>
      <c r="Q39" s="282" t="s">
        <v>829</v>
      </c>
      <c r="R39" s="69" t="s">
        <v>830</v>
      </c>
      <c r="S39" s="250">
        <v>0.1</v>
      </c>
      <c r="T39" s="250">
        <v>0.2</v>
      </c>
      <c r="U39" s="250">
        <v>0.3</v>
      </c>
      <c r="V39" s="258">
        <f t="shared" si="32"/>
        <v>0.3</v>
      </c>
      <c r="W39" s="250">
        <v>0.4</v>
      </c>
      <c r="X39" s="250">
        <v>0.5</v>
      </c>
      <c r="Y39" s="250">
        <v>0.6</v>
      </c>
      <c r="Z39" s="258">
        <f t="shared" si="33"/>
        <v>0.6</v>
      </c>
      <c r="AA39" s="250">
        <v>0.7</v>
      </c>
      <c r="AB39" s="250">
        <v>0.8</v>
      </c>
      <c r="AC39" s="250">
        <v>0.9</v>
      </c>
      <c r="AD39" s="258">
        <f t="shared" si="34"/>
        <v>0.9</v>
      </c>
      <c r="AE39" s="250">
        <v>1</v>
      </c>
      <c r="AF39" s="250">
        <v>1</v>
      </c>
      <c r="AG39" s="265">
        <v>1</v>
      </c>
      <c r="AH39" s="278">
        <f t="shared" si="35"/>
        <v>1</v>
      </c>
      <c r="AI39" s="279">
        <f t="shared" si="36"/>
        <v>1</v>
      </c>
      <c r="AJ39" s="259"/>
    </row>
    <row r="40" spans="1:36" x14ac:dyDescent="0.2">
      <c r="AJ40" s="259"/>
    </row>
  </sheetData>
  <mergeCells count="34">
    <mergeCell ref="A35:A39"/>
    <mergeCell ref="L35:L39"/>
    <mergeCell ref="AI13:AI14"/>
    <mergeCell ref="A15:A17"/>
    <mergeCell ref="L15:L22"/>
    <mergeCell ref="A18:A22"/>
    <mergeCell ref="A23:A27"/>
    <mergeCell ref="L23:L34"/>
    <mergeCell ref="M23:M25"/>
    <mergeCell ref="A28:A31"/>
    <mergeCell ref="A32:A34"/>
    <mergeCell ref="M32:M34"/>
    <mergeCell ref="O13:O14"/>
    <mergeCell ref="Q13:R13"/>
    <mergeCell ref="S13:V13"/>
    <mergeCell ref="W13:Z13"/>
    <mergeCell ref="AA13:AD13"/>
    <mergeCell ref="AE13:AH13"/>
    <mergeCell ref="A9:O10"/>
    <mergeCell ref="A11:O12"/>
    <mergeCell ref="Q11:AI12"/>
    <mergeCell ref="A13:A14"/>
    <mergeCell ref="B13:F13"/>
    <mergeCell ref="G13:G14"/>
    <mergeCell ref="H13:K13"/>
    <mergeCell ref="L13:L14"/>
    <mergeCell ref="M13:M14"/>
    <mergeCell ref="N13:N14"/>
    <mergeCell ref="A8:O8"/>
    <mergeCell ref="A5:O5"/>
    <mergeCell ref="A6:E6"/>
    <mergeCell ref="F6:J6"/>
    <mergeCell ref="K6:O6"/>
    <mergeCell ref="A7:O7"/>
  </mergeCells>
  <dataValidations disablePrompts="1" count="2">
    <dataValidation type="list" allowBlank="1" showInputMessage="1" showErrorMessage="1" sqref="F15:F39" xr:uid="{00000000-0002-0000-0500-000000000000}">
      <formula1>"A,B,C"</formula1>
    </dataValidation>
    <dataValidation type="list" allowBlank="1" showInputMessage="1" showErrorMessage="1" sqref="D15:D39" xr:uid="{00000000-0002-0000-0500-000001000000}">
      <formula1>"Unidad,Porcentaje,Monetario"</formula1>
    </dataValidation>
  </dataValidations>
  <pageMargins left="0.95000000000000007" right="0.32990000000000008" top="0.76380000000000003" bottom="0.77360000000000007" header="0.37010000000000004" footer="0.37990000000000007"/>
  <pageSetup scale="10" fitToWidth="0" fitToHeight="0" orientation="landscape" r:id="rId1"/>
  <headerFooter alignWithMargins="0"/>
  <rowBreaks count="1" manualBreakCount="1">
    <brk id="27" max="35" man="1"/>
  </rowBreaks>
  <ignoredErrors>
    <ignoredError sqref="AD3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MI29"/>
  <sheetViews>
    <sheetView showGridLines="0" zoomScale="60" zoomScaleNormal="6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2.125" style="13" customWidth="1"/>
    <col min="13" max="13" width="27.25" style="13" customWidth="1"/>
    <col min="14" max="14" width="35.125" style="13" customWidth="1"/>
    <col min="15" max="15" width="31.75" style="13" customWidth="1"/>
    <col min="16" max="16" width="10.625" customWidth="1"/>
    <col min="17" max="17" width="23.875" style="13" customWidth="1"/>
    <col min="18" max="18" width="25" style="13" customWidth="1"/>
    <col min="19" max="28" width="11.875" style="13" customWidth="1"/>
    <col min="29" max="29" width="12.375" style="13" customWidth="1"/>
    <col min="30" max="30" width="13.75" style="13" customWidth="1"/>
    <col min="31" max="32" width="11.875" style="13" customWidth="1"/>
    <col min="33" max="33" width="13.7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38" t="s">
        <v>36</v>
      </c>
      <c r="B5" s="439"/>
      <c r="C5" s="439"/>
      <c r="D5" s="439"/>
      <c r="E5" s="440"/>
      <c r="F5" s="439"/>
      <c r="G5" s="439"/>
      <c r="H5" s="440"/>
      <c r="I5" s="440"/>
      <c r="J5" s="440"/>
      <c r="K5" s="440"/>
      <c r="L5" s="439"/>
      <c r="M5" s="439"/>
      <c r="N5" s="439"/>
      <c r="O5" s="441"/>
      <c r="P5"/>
      <c r="S5" s="26"/>
      <c r="T5" s="26"/>
      <c r="U5" s="26"/>
      <c r="V5" s="26"/>
      <c r="W5" s="26"/>
      <c r="X5" s="26"/>
      <c r="Y5" s="26"/>
      <c r="Z5" s="26"/>
      <c r="AA5" s="26"/>
      <c r="AB5" s="26"/>
      <c r="AC5" s="26"/>
      <c r="AD5" s="26"/>
      <c r="AE5" s="26"/>
      <c r="AF5" s="26"/>
      <c r="AG5" s="26"/>
      <c r="AH5" s="26"/>
      <c r="AI5" s="26"/>
    </row>
    <row r="6" spans="1:1023" s="14" customFormat="1" ht="135" customHeight="1" thickBot="1" x14ac:dyDescent="0.25">
      <c r="A6" s="407" t="s">
        <v>37</v>
      </c>
      <c r="B6" s="407"/>
      <c r="C6" s="407"/>
      <c r="D6" s="407"/>
      <c r="E6" s="407"/>
      <c r="F6" s="407" t="s">
        <v>38</v>
      </c>
      <c r="G6" s="407"/>
      <c r="H6" s="407"/>
      <c r="I6" s="407"/>
      <c r="J6" s="407"/>
      <c r="K6" s="442" t="s">
        <v>39</v>
      </c>
      <c r="L6" s="410"/>
      <c r="M6" s="410"/>
      <c r="N6" s="410"/>
      <c r="O6" s="411"/>
      <c r="P6"/>
    </row>
    <row r="7" spans="1:1023" ht="27" thickBot="1" x14ac:dyDescent="0.25">
      <c r="A7" s="438" t="s">
        <v>40</v>
      </c>
      <c r="B7" s="439"/>
      <c r="C7" s="439"/>
      <c r="D7" s="439"/>
      <c r="E7" s="440"/>
      <c r="F7" s="439"/>
      <c r="G7" s="439"/>
      <c r="H7" s="440"/>
      <c r="I7" s="440"/>
      <c r="J7" s="440"/>
      <c r="K7" s="440"/>
      <c r="L7" s="439"/>
      <c r="M7" s="439"/>
      <c r="N7" s="439"/>
      <c r="O7" s="441"/>
      <c r="S7" s="25"/>
      <c r="T7" s="25"/>
      <c r="U7" s="25"/>
      <c r="V7" s="25"/>
      <c r="W7" s="25"/>
      <c r="X7" s="25"/>
      <c r="Y7" s="25"/>
      <c r="Z7" s="25"/>
      <c r="AA7" s="25"/>
      <c r="AB7" s="25"/>
      <c r="AC7" s="25"/>
      <c r="AD7" s="25"/>
      <c r="AE7" s="25"/>
      <c r="AF7" s="25"/>
      <c r="AG7" s="25"/>
      <c r="AH7" s="25"/>
      <c r="AI7" s="25"/>
    </row>
    <row r="8" spans="1:1023" s="15" customFormat="1" ht="23.25" customHeight="1" x14ac:dyDescent="0.2">
      <c r="A8" s="399" t="s">
        <v>459</v>
      </c>
      <c r="B8" s="400"/>
      <c r="C8" s="400"/>
      <c r="D8" s="400"/>
      <c r="E8" s="400"/>
      <c r="F8" s="400"/>
      <c r="G8" s="400"/>
      <c r="H8" s="400"/>
      <c r="I8" s="400"/>
      <c r="J8" s="400"/>
      <c r="K8" s="400"/>
      <c r="L8" s="400"/>
      <c r="M8" s="400"/>
      <c r="N8" s="400"/>
      <c r="O8" s="402"/>
      <c r="P8"/>
    </row>
    <row r="9" spans="1:1023" s="15" customFormat="1" ht="20.100000000000001" customHeight="1" x14ac:dyDescent="0.2">
      <c r="A9" s="381" t="s">
        <v>41</v>
      </c>
      <c r="B9" s="382"/>
      <c r="C9" s="382"/>
      <c r="D9" s="382"/>
      <c r="E9" s="382"/>
      <c r="F9" s="382"/>
      <c r="G9" s="382"/>
      <c r="H9" s="382"/>
      <c r="I9" s="382"/>
      <c r="J9" s="382"/>
      <c r="K9" s="382"/>
      <c r="L9" s="382"/>
      <c r="M9" s="382"/>
      <c r="N9" s="382"/>
      <c r="O9" s="384"/>
      <c r="P9"/>
    </row>
    <row r="10" spans="1:1023" s="15" customFormat="1" ht="20.100000000000001" customHeight="1" thickBot="1" x14ac:dyDescent="0.25">
      <c r="A10" s="381"/>
      <c r="B10" s="382"/>
      <c r="C10" s="382"/>
      <c r="D10" s="382"/>
      <c r="E10" s="382"/>
      <c r="F10" s="382"/>
      <c r="G10" s="382"/>
      <c r="H10" s="382"/>
      <c r="I10" s="382"/>
      <c r="J10" s="382"/>
      <c r="K10" s="382"/>
      <c r="L10" s="382"/>
      <c r="M10" s="382"/>
      <c r="N10" s="382"/>
      <c r="O10" s="384"/>
      <c r="P10"/>
    </row>
    <row r="11" spans="1:1023" s="15" customFormat="1" ht="14.45" customHeight="1" x14ac:dyDescent="0.2">
      <c r="A11" s="381" t="s">
        <v>244</v>
      </c>
      <c r="B11" s="382"/>
      <c r="C11" s="382"/>
      <c r="D11" s="382"/>
      <c r="E11" s="382"/>
      <c r="F11" s="382"/>
      <c r="G11" s="382"/>
      <c r="H11" s="382"/>
      <c r="I11" s="382"/>
      <c r="J11" s="382"/>
      <c r="K11" s="382"/>
      <c r="L11" s="382"/>
      <c r="M11" s="382"/>
      <c r="N11" s="382"/>
      <c r="O11" s="384"/>
      <c r="P11"/>
      <c r="Q11" s="443" t="s">
        <v>43</v>
      </c>
      <c r="R11" s="444"/>
      <c r="S11" s="444"/>
      <c r="T11" s="444"/>
      <c r="U11" s="444"/>
      <c r="V11" s="444"/>
      <c r="W11" s="444"/>
      <c r="X11" s="444"/>
      <c r="Y11" s="444"/>
      <c r="Z11" s="444"/>
      <c r="AA11" s="444"/>
      <c r="AB11" s="444"/>
      <c r="AC11" s="444"/>
      <c r="AD11" s="444"/>
      <c r="AE11" s="444"/>
      <c r="AF11" s="444"/>
      <c r="AG11" s="444"/>
      <c r="AH11" s="444"/>
      <c r="AI11" s="445"/>
      <c r="AJ11" s="16"/>
    </row>
    <row r="12" spans="1:1023" s="15" customFormat="1" ht="15" customHeight="1" thickBot="1" x14ac:dyDescent="0.25">
      <c r="A12" s="385"/>
      <c r="B12" s="386"/>
      <c r="C12" s="386"/>
      <c r="D12" s="386"/>
      <c r="E12" s="386"/>
      <c r="F12" s="386"/>
      <c r="G12" s="386"/>
      <c r="H12" s="386"/>
      <c r="I12" s="386"/>
      <c r="J12" s="386"/>
      <c r="K12" s="386"/>
      <c r="L12" s="386"/>
      <c r="M12" s="386"/>
      <c r="N12" s="386"/>
      <c r="O12" s="388"/>
      <c r="P12"/>
      <c r="Q12" s="446"/>
      <c r="R12" s="447"/>
      <c r="S12" s="447"/>
      <c r="T12" s="447"/>
      <c r="U12" s="447"/>
      <c r="V12" s="447"/>
      <c r="W12" s="447"/>
      <c r="X12" s="447"/>
      <c r="Y12" s="447"/>
      <c r="Z12" s="447"/>
      <c r="AA12" s="447"/>
      <c r="AB12" s="447"/>
      <c r="AC12" s="447"/>
      <c r="AD12" s="447"/>
      <c r="AE12" s="447"/>
      <c r="AF12" s="447"/>
      <c r="AG12" s="447"/>
      <c r="AH12" s="447"/>
      <c r="AI12" s="448"/>
      <c r="AJ12" s="16"/>
    </row>
    <row r="13" spans="1:1023" ht="47.25" customHeight="1" thickBot="1" x14ac:dyDescent="0.25">
      <c r="A13" s="449" t="s">
        <v>44</v>
      </c>
      <c r="B13" s="451" t="s">
        <v>45</v>
      </c>
      <c r="C13" s="452"/>
      <c r="D13" s="452"/>
      <c r="E13" s="452"/>
      <c r="F13" s="453"/>
      <c r="G13" s="449" t="s">
        <v>46</v>
      </c>
      <c r="H13" s="397" t="s">
        <v>563</v>
      </c>
      <c r="I13" s="397"/>
      <c r="J13" s="397"/>
      <c r="K13" s="397"/>
      <c r="L13" s="449" t="s">
        <v>47</v>
      </c>
      <c r="M13" s="449" t="s">
        <v>48</v>
      </c>
      <c r="N13" s="449" t="s">
        <v>49</v>
      </c>
      <c r="O13" s="450" t="s">
        <v>50</v>
      </c>
      <c r="Q13" s="379" t="s">
        <v>45</v>
      </c>
      <c r="R13" s="379"/>
      <c r="S13" s="380" t="s">
        <v>51</v>
      </c>
      <c r="T13" s="380"/>
      <c r="U13" s="380"/>
      <c r="V13" s="380"/>
      <c r="W13" s="380" t="s">
        <v>52</v>
      </c>
      <c r="X13" s="380"/>
      <c r="Y13" s="380"/>
      <c r="Z13" s="380"/>
      <c r="AA13" s="380" t="s">
        <v>53</v>
      </c>
      <c r="AB13" s="380"/>
      <c r="AC13" s="380"/>
      <c r="AD13" s="380"/>
      <c r="AE13" s="380" t="s">
        <v>54</v>
      </c>
      <c r="AF13" s="380"/>
      <c r="AG13" s="380"/>
      <c r="AH13" s="380"/>
      <c r="AI13" s="371" t="s">
        <v>55</v>
      </c>
      <c r="AMI13"/>
    </row>
    <row r="14" spans="1:1023" s="15" customFormat="1" ht="63" customHeight="1" thickBot="1" x14ac:dyDescent="0.25">
      <c r="A14" s="450"/>
      <c r="B14" s="136" t="s">
        <v>56</v>
      </c>
      <c r="C14" s="136" t="s">
        <v>57</v>
      </c>
      <c r="D14" s="136" t="s">
        <v>58</v>
      </c>
      <c r="E14" s="136" t="s">
        <v>59</v>
      </c>
      <c r="F14" s="136" t="s">
        <v>60</v>
      </c>
      <c r="G14" s="454"/>
      <c r="H14" s="136" t="s">
        <v>61</v>
      </c>
      <c r="I14" s="136" t="s">
        <v>62</v>
      </c>
      <c r="J14" s="136" t="s">
        <v>63</v>
      </c>
      <c r="K14" s="136" t="s">
        <v>64</v>
      </c>
      <c r="L14" s="454"/>
      <c r="M14" s="454"/>
      <c r="N14" s="454"/>
      <c r="O14" s="449"/>
      <c r="P14"/>
      <c r="Q14" s="181" t="s">
        <v>56</v>
      </c>
      <c r="R14" s="181" t="s">
        <v>57</v>
      </c>
      <c r="S14" s="43" t="s">
        <v>65</v>
      </c>
      <c r="T14" s="43" t="s">
        <v>66</v>
      </c>
      <c r="U14" s="43" t="s">
        <v>67</v>
      </c>
      <c r="V14" s="181" t="s">
        <v>68</v>
      </c>
      <c r="W14" s="43" t="s">
        <v>69</v>
      </c>
      <c r="X14" s="43" t="s">
        <v>70</v>
      </c>
      <c r="Y14" s="43" t="s">
        <v>71</v>
      </c>
      <c r="Z14" s="181" t="s">
        <v>72</v>
      </c>
      <c r="AA14" s="43" t="s">
        <v>73</v>
      </c>
      <c r="AB14" s="43" t="s">
        <v>74</v>
      </c>
      <c r="AC14" s="43" t="s">
        <v>75</v>
      </c>
      <c r="AD14" s="181" t="s">
        <v>76</v>
      </c>
      <c r="AE14" s="43" t="s">
        <v>77</v>
      </c>
      <c r="AF14" s="43" t="s">
        <v>78</v>
      </c>
      <c r="AG14" s="43" t="s">
        <v>79</v>
      </c>
      <c r="AH14" s="181" t="s">
        <v>80</v>
      </c>
      <c r="AI14" s="379"/>
    </row>
    <row r="15" spans="1:1023" s="15" customFormat="1" ht="139.5" customHeight="1" thickBot="1" x14ac:dyDescent="0.25">
      <c r="A15" s="455" t="s">
        <v>853</v>
      </c>
      <c r="B15" s="297" t="s">
        <v>460</v>
      </c>
      <c r="C15" s="18" t="s">
        <v>461</v>
      </c>
      <c r="D15" s="18" t="s">
        <v>84</v>
      </c>
      <c r="E15" s="153">
        <f>+AI15</f>
        <v>16322</v>
      </c>
      <c r="F15" s="20" t="s">
        <v>85</v>
      </c>
      <c r="G15" s="73" t="s">
        <v>462</v>
      </c>
      <c r="H15" s="153">
        <f>+V15</f>
        <v>4000</v>
      </c>
      <c r="I15" s="153">
        <f>+Z15</f>
        <v>3955</v>
      </c>
      <c r="J15" s="153">
        <f>+AD15</f>
        <v>4188</v>
      </c>
      <c r="K15" s="153">
        <f>+AH15</f>
        <v>4179</v>
      </c>
      <c r="L15" s="458" t="s">
        <v>547</v>
      </c>
      <c r="M15" s="167" t="s">
        <v>96</v>
      </c>
      <c r="N15" s="154" t="s">
        <v>463</v>
      </c>
      <c r="O15" s="155"/>
      <c r="P15" s="156"/>
      <c r="Q15" s="18" t="s">
        <v>460</v>
      </c>
      <c r="R15" s="18" t="s">
        <v>461</v>
      </c>
      <c r="S15" s="157">
        <v>1228</v>
      </c>
      <c r="T15" s="157">
        <v>1327</v>
      </c>
      <c r="U15" s="157">
        <v>1445</v>
      </c>
      <c r="V15" s="158">
        <f>+IF($D15="Porcentaje",IF(AND(S15&lt;&gt;"",T15="",U15=""),S15,IF(AND(S15&lt;&gt;"",T15&lt;&gt;"",U15=""),T15,IF(AND(S15&lt;&gt;"",T15&lt;&gt;"",U15&lt;&gt;""),U15,0))),SUM(S15:U15))</f>
        <v>4000</v>
      </c>
      <c r="W15" s="157">
        <v>1436</v>
      </c>
      <c r="X15" s="157">
        <v>1239</v>
      </c>
      <c r="Y15" s="157">
        <v>1280</v>
      </c>
      <c r="Z15" s="158">
        <f>+IF($D15="Porcentaje",IF(AND(W15&lt;&gt;"",X15="",Y15=""),W15,IF(AND(W15&lt;&gt;"",X15&lt;&gt;"",Y15=""),X15,IF(AND(W15&lt;&gt;"",X15&lt;&gt;"",Y15&lt;&gt;""),Y15,0))),SUM(W15:Y15))</f>
        <v>3955</v>
      </c>
      <c r="AA15" s="157">
        <v>1373</v>
      </c>
      <c r="AB15" s="157">
        <v>1451</v>
      </c>
      <c r="AC15" s="157">
        <v>1364</v>
      </c>
      <c r="AD15" s="158">
        <f>+IF($D15="Porcentaje",IF(AND(AA15&lt;&gt;"",AB15="",AC15=""),AA15,IF(AND(AA15&lt;&gt;"",AB15&lt;&gt;"",AC15=""),AB15,IF(AND(AA15&lt;&gt;"",AB15&lt;&gt;"",AC15&lt;&gt;""),AC15,0))),SUM(AA15:AC15))</f>
        <v>4188</v>
      </c>
      <c r="AE15" s="157">
        <v>1314</v>
      </c>
      <c r="AF15" s="157">
        <v>1315</v>
      </c>
      <c r="AG15" s="157">
        <v>1550</v>
      </c>
      <c r="AH15" s="158">
        <f>+IF($D15="Porcentaje",IF(AND(AE15&lt;&gt;"",AF15="",AG15=""),AE15,IF(AND(AE15&lt;&gt;"",AF15&lt;&gt;"",AG15=""),AF15,IF(AND(AE15&lt;&gt;"",AF15&lt;&gt;"",AG15&lt;&gt;""),AG15,0))),SUM(AE15:AG15))</f>
        <v>4179</v>
      </c>
      <c r="AI15" s="158">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16322</v>
      </c>
      <c r="AJ15" s="159"/>
      <c r="AK15" s="159"/>
      <c r="AL15" s="159"/>
      <c r="AM15" s="159"/>
      <c r="AN15" s="159"/>
    </row>
    <row r="16" spans="1:1023" s="15" customFormat="1" ht="167.25" customHeight="1" thickBot="1" x14ac:dyDescent="0.25">
      <c r="A16" s="456"/>
      <c r="B16" s="297" t="s">
        <v>464</v>
      </c>
      <c r="C16" s="18" t="s">
        <v>461</v>
      </c>
      <c r="D16" s="18" t="s">
        <v>84</v>
      </c>
      <c r="E16" s="153">
        <f t="shared" ref="E16:E19" si="0">+AI16</f>
        <v>2000</v>
      </c>
      <c r="F16" s="20" t="s">
        <v>85</v>
      </c>
      <c r="G16" s="160" t="s">
        <v>465</v>
      </c>
      <c r="H16" s="153">
        <f t="shared" ref="H16:H19" si="1">+V16</f>
        <v>300</v>
      </c>
      <c r="I16" s="153">
        <f t="shared" ref="I16:I19" si="2">+Z16</f>
        <v>450</v>
      </c>
      <c r="J16" s="153">
        <f t="shared" ref="J16:J19" si="3">+AD16</f>
        <v>550</v>
      </c>
      <c r="K16" s="153">
        <f t="shared" ref="K16:K19" si="4">+AH16</f>
        <v>700</v>
      </c>
      <c r="L16" s="459"/>
      <c r="M16" s="458" t="s">
        <v>548</v>
      </c>
      <c r="N16" s="160" t="s">
        <v>466</v>
      </c>
      <c r="O16" s="161"/>
      <c r="P16" s="156"/>
      <c r="Q16" s="18" t="s">
        <v>464</v>
      </c>
      <c r="R16" s="18" t="s">
        <v>461</v>
      </c>
      <c r="S16" s="157">
        <v>70</v>
      </c>
      <c r="T16" s="157">
        <v>100</v>
      </c>
      <c r="U16" s="157">
        <v>130</v>
      </c>
      <c r="V16" s="158">
        <f t="shared" ref="V16:V19" si="5">+IF($D16="Porcentaje",IF(AND(S16&lt;&gt;"",T16="",U16=""),S16,IF(AND(S16&lt;&gt;"",T16&lt;&gt;"",U16=""),T16,IF(AND(S16&lt;&gt;"",T16&lt;&gt;"",U16&lt;&gt;""),U16,0))),SUM(S16:U16))</f>
        <v>300</v>
      </c>
      <c r="W16" s="157">
        <v>140</v>
      </c>
      <c r="X16" s="157">
        <v>150</v>
      </c>
      <c r="Y16" s="157">
        <v>160</v>
      </c>
      <c r="Z16" s="158">
        <f t="shared" ref="Z16:Z19" si="6">+IF($D16="Porcentaje",IF(AND(W16&lt;&gt;"",X16="",Y16=""),W16,IF(AND(W16&lt;&gt;"",X16&lt;&gt;"",Y16=""),X16,IF(AND(W16&lt;&gt;"",X16&lt;&gt;"",Y16&lt;&gt;""),Y16,0))),SUM(W16:Y16))</f>
        <v>450</v>
      </c>
      <c r="AA16" s="157">
        <v>170</v>
      </c>
      <c r="AB16" s="157">
        <v>180</v>
      </c>
      <c r="AC16" s="157">
        <v>200</v>
      </c>
      <c r="AD16" s="158">
        <f t="shared" ref="AD16:AD19" si="7">+IF($D16="Porcentaje",IF(AND(AA16&lt;&gt;"",AB16="",AC16=""),AA16,IF(AND(AA16&lt;&gt;"",AB16&lt;&gt;"",AC16=""),AB16,IF(AND(AA16&lt;&gt;"",AB16&lt;&gt;"",AC16&lt;&gt;""),AC16,0))),SUM(AA16:AC16))</f>
        <v>550</v>
      </c>
      <c r="AE16" s="157">
        <v>210</v>
      </c>
      <c r="AF16" s="157">
        <v>230</v>
      </c>
      <c r="AG16" s="157">
        <v>260</v>
      </c>
      <c r="AH16" s="158">
        <f t="shared" ref="AH16:AH19" si="8">+IF($D16="Porcentaje",IF(AND(AE16&lt;&gt;"",AF16="",AG16=""),AE16,IF(AND(AE16&lt;&gt;"",AF16&lt;&gt;"",AG16=""),AF16,IF(AND(AE16&lt;&gt;"",AF16&lt;&gt;"",AG16&lt;&gt;""),AG16,0))),SUM(AE16:AG16))</f>
        <v>700</v>
      </c>
      <c r="AI16" s="158">
        <f t="shared" ref="AI16:AI19" si="9">+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2000</v>
      </c>
      <c r="AJ16" s="159"/>
      <c r="AK16" s="159"/>
      <c r="AL16" s="159"/>
      <c r="AM16" s="159"/>
      <c r="AN16" s="159"/>
    </row>
    <row r="17" spans="1:40" s="15" customFormat="1" ht="176.25" customHeight="1" thickBot="1" x14ac:dyDescent="0.25">
      <c r="A17" s="456"/>
      <c r="B17" s="297" t="s">
        <v>467</v>
      </c>
      <c r="C17" s="18" t="s">
        <v>461</v>
      </c>
      <c r="D17" s="18" t="s">
        <v>84</v>
      </c>
      <c r="E17" s="153">
        <f t="shared" si="0"/>
        <v>2300</v>
      </c>
      <c r="F17" s="20" t="s">
        <v>85</v>
      </c>
      <c r="G17" s="162" t="s">
        <v>468</v>
      </c>
      <c r="H17" s="153">
        <f t="shared" si="1"/>
        <v>250</v>
      </c>
      <c r="I17" s="153">
        <f t="shared" si="2"/>
        <v>450</v>
      </c>
      <c r="J17" s="153">
        <f t="shared" si="3"/>
        <v>700</v>
      </c>
      <c r="K17" s="153">
        <f t="shared" si="4"/>
        <v>900</v>
      </c>
      <c r="L17" s="459"/>
      <c r="M17" s="461"/>
      <c r="N17" s="162" t="s">
        <v>469</v>
      </c>
      <c r="O17" s="155"/>
      <c r="P17" s="156"/>
      <c r="Q17" s="18" t="s">
        <v>467</v>
      </c>
      <c r="R17" s="18" t="s">
        <v>461</v>
      </c>
      <c r="S17" s="157">
        <v>60</v>
      </c>
      <c r="T17" s="157">
        <v>80</v>
      </c>
      <c r="U17" s="157">
        <v>110</v>
      </c>
      <c r="V17" s="158">
        <f t="shared" si="5"/>
        <v>250</v>
      </c>
      <c r="W17" s="157">
        <v>120</v>
      </c>
      <c r="X17" s="157">
        <v>150</v>
      </c>
      <c r="Y17" s="157">
        <v>180</v>
      </c>
      <c r="Z17" s="158">
        <f t="shared" si="6"/>
        <v>450</v>
      </c>
      <c r="AA17" s="157">
        <v>210</v>
      </c>
      <c r="AB17" s="157">
        <v>230</v>
      </c>
      <c r="AC17" s="157">
        <v>260</v>
      </c>
      <c r="AD17" s="158">
        <f t="shared" si="7"/>
        <v>700</v>
      </c>
      <c r="AE17" s="157">
        <v>280</v>
      </c>
      <c r="AF17" s="157">
        <v>300</v>
      </c>
      <c r="AG17" s="157">
        <v>320</v>
      </c>
      <c r="AH17" s="158">
        <f t="shared" si="8"/>
        <v>900</v>
      </c>
      <c r="AI17" s="158">
        <f t="shared" si="9"/>
        <v>2300</v>
      </c>
      <c r="AJ17" s="159"/>
      <c r="AK17" s="159"/>
      <c r="AL17" s="159"/>
      <c r="AM17" s="159"/>
      <c r="AN17" s="159"/>
    </row>
    <row r="18" spans="1:40" s="15" customFormat="1" ht="139.5" customHeight="1" thickBot="1" x14ac:dyDescent="0.25">
      <c r="A18" s="456"/>
      <c r="B18" s="298" t="s">
        <v>470</v>
      </c>
      <c r="C18" s="18" t="s">
        <v>461</v>
      </c>
      <c r="D18" s="18" t="s">
        <v>84</v>
      </c>
      <c r="E18" s="153">
        <f t="shared" si="0"/>
        <v>60</v>
      </c>
      <c r="F18" s="163" t="s">
        <v>85</v>
      </c>
      <c r="G18" s="160" t="s">
        <v>471</v>
      </c>
      <c r="H18" s="164">
        <f t="shared" si="1"/>
        <v>6</v>
      </c>
      <c r="I18" s="153">
        <f t="shared" si="2"/>
        <v>18</v>
      </c>
      <c r="J18" s="153">
        <f t="shared" si="3"/>
        <v>18</v>
      </c>
      <c r="K18" s="153">
        <f t="shared" si="4"/>
        <v>18</v>
      </c>
      <c r="L18" s="459"/>
      <c r="M18" s="165" t="s">
        <v>549</v>
      </c>
      <c r="N18" s="160" t="s">
        <v>472</v>
      </c>
      <c r="O18" s="166"/>
      <c r="P18" s="156"/>
      <c r="Q18" s="183" t="s">
        <v>470</v>
      </c>
      <c r="R18" s="18" t="s">
        <v>461</v>
      </c>
      <c r="S18" s="157">
        <v>2</v>
      </c>
      <c r="T18" s="157">
        <v>2</v>
      </c>
      <c r="U18" s="157">
        <v>2</v>
      </c>
      <c r="V18" s="158">
        <f t="shared" si="5"/>
        <v>6</v>
      </c>
      <c r="W18" s="157">
        <v>6</v>
      </c>
      <c r="X18" s="157">
        <v>6</v>
      </c>
      <c r="Y18" s="157">
        <v>6</v>
      </c>
      <c r="Z18" s="158">
        <f t="shared" si="6"/>
        <v>18</v>
      </c>
      <c r="AA18" s="157">
        <v>6</v>
      </c>
      <c r="AB18" s="157">
        <v>6</v>
      </c>
      <c r="AC18" s="157">
        <v>6</v>
      </c>
      <c r="AD18" s="158">
        <f t="shared" si="7"/>
        <v>18</v>
      </c>
      <c r="AE18" s="157">
        <v>6</v>
      </c>
      <c r="AF18" s="157">
        <v>6</v>
      </c>
      <c r="AG18" s="157">
        <v>6</v>
      </c>
      <c r="AH18" s="158">
        <f t="shared" si="8"/>
        <v>18</v>
      </c>
      <c r="AI18" s="158">
        <f t="shared" si="9"/>
        <v>60</v>
      </c>
      <c r="AJ18" s="159"/>
      <c r="AK18" s="159"/>
      <c r="AL18" s="159"/>
      <c r="AM18" s="159"/>
      <c r="AN18" s="159"/>
    </row>
    <row r="19" spans="1:40" s="15" customFormat="1" ht="161.25" customHeight="1" thickBot="1" x14ac:dyDescent="0.25">
      <c r="A19" s="457"/>
      <c r="B19" s="299" t="s">
        <v>473</v>
      </c>
      <c r="C19" s="18" t="s">
        <v>461</v>
      </c>
      <c r="D19" s="18" t="s">
        <v>84</v>
      </c>
      <c r="E19" s="153">
        <f t="shared" si="0"/>
        <v>472</v>
      </c>
      <c r="F19" s="163" t="s">
        <v>85</v>
      </c>
      <c r="G19" s="160" t="s">
        <v>474</v>
      </c>
      <c r="H19" s="164">
        <f t="shared" si="1"/>
        <v>80</v>
      </c>
      <c r="I19" s="153">
        <f t="shared" si="2"/>
        <v>111</v>
      </c>
      <c r="J19" s="153">
        <f t="shared" si="3"/>
        <v>130</v>
      </c>
      <c r="K19" s="153">
        <f t="shared" si="4"/>
        <v>151</v>
      </c>
      <c r="L19" s="460"/>
      <c r="M19" s="167" t="s">
        <v>96</v>
      </c>
      <c r="N19" s="160" t="s">
        <v>475</v>
      </c>
      <c r="O19" s="155"/>
      <c r="P19" s="156"/>
      <c r="Q19" s="68" t="s">
        <v>473</v>
      </c>
      <c r="R19" s="18" t="s">
        <v>461</v>
      </c>
      <c r="S19" s="168">
        <v>22</v>
      </c>
      <c r="T19" s="157">
        <v>28</v>
      </c>
      <c r="U19" s="157">
        <v>30</v>
      </c>
      <c r="V19" s="158">
        <f t="shared" si="5"/>
        <v>80</v>
      </c>
      <c r="W19" s="157">
        <v>38</v>
      </c>
      <c r="X19" s="157">
        <v>42</v>
      </c>
      <c r="Y19" s="157">
        <v>31</v>
      </c>
      <c r="Z19" s="158">
        <f t="shared" si="6"/>
        <v>111</v>
      </c>
      <c r="AA19" s="157">
        <v>40</v>
      </c>
      <c r="AB19" s="157">
        <v>44</v>
      </c>
      <c r="AC19" s="157">
        <v>46</v>
      </c>
      <c r="AD19" s="158">
        <f t="shared" si="7"/>
        <v>130</v>
      </c>
      <c r="AE19" s="157">
        <v>47</v>
      </c>
      <c r="AF19" s="157">
        <v>49</v>
      </c>
      <c r="AG19" s="157">
        <v>55</v>
      </c>
      <c r="AH19" s="158">
        <f t="shared" si="8"/>
        <v>151</v>
      </c>
      <c r="AI19" s="158">
        <f t="shared" si="9"/>
        <v>472</v>
      </c>
      <c r="AJ19" s="159"/>
      <c r="AK19" s="159"/>
      <c r="AL19" s="159"/>
      <c r="AM19" s="159"/>
      <c r="AN19" s="159"/>
    </row>
    <row r="20" spans="1:40" s="13" customFormat="1" ht="270" customHeight="1" x14ac:dyDescent="0.2">
      <c r="E20" s="25"/>
      <c r="H20" s="25"/>
      <c r="I20" s="25"/>
      <c r="J20" s="25"/>
      <c r="K20" s="25"/>
      <c r="P20"/>
      <c r="S20" s="25"/>
      <c r="T20" s="25"/>
      <c r="U20" s="25"/>
      <c r="V20" s="25"/>
      <c r="W20" s="25"/>
      <c r="X20" s="25"/>
      <c r="Y20" s="25"/>
      <c r="Z20" s="25"/>
      <c r="AA20" s="25"/>
      <c r="AB20" s="25"/>
      <c r="AC20" s="25"/>
      <c r="AD20" s="25"/>
      <c r="AE20" s="25"/>
      <c r="AF20" s="25"/>
      <c r="AG20" s="25"/>
      <c r="AH20" s="25"/>
      <c r="AI20" s="25"/>
    </row>
    <row r="21" spans="1:40" s="13" customFormat="1" ht="166.5" customHeight="1" x14ac:dyDescent="0.2">
      <c r="E21" s="25"/>
      <c r="H21" s="25"/>
      <c r="I21" s="25"/>
      <c r="J21" s="25"/>
      <c r="K21" s="25"/>
      <c r="P21"/>
      <c r="S21" s="25"/>
      <c r="T21" s="25"/>
      <c r="U21" s="25"/>
      <c r="V21" s="25"/>
      <c r="W21" s="25"/>
      <c r="X21" s="25"/>
      <c r="Y21" s="25"/>
      <c r="Z21" s="25"/>
      <c r="AA21" s="25"/>
      <c r="AB21" s="25"/>
      <c r="AC21" s="25"/>
      <c r="AD21" s="25"/>
      <c r="AE21" s="25"/>
      <c r="AF21" s="25"/>
      <c r="AG21" s="25"/>
      <c r="AH21" s="25"/>
      <c r="AI21" s="25"/>
    </row>
    <row r="22" spans="1:40" s="13" customFormat="1" ht="182.25" customHeight="1" x14ac:dyDescent="0.2">
      <c r="P22"/>
    </row>
    <row r="23" spans="1:40" s="13" customFormat="1" ht="63" customHeight="1" x14ac:dyDescent="0.2">
      <c r="P23"/>
    </row>
    <row r="24" spans="1:40" s="13" customFormat="1" ht="99" customHeight="1" x14ac:dyDescent="0.2">
      <c r="P24"/>
    </row>
    <row r="25" spans="1:40" s="13" customFormat="1" ht="121.5" customHeight="1" x14ac:dyDescent="0.2">
      <c r="P25"/>
    </row>
    <row r="26" spans="1:40" s="13" customFormat="1" ht="117.75" customHeight="1" x14ac:dyDescent="0.2">
      <c r="P26"/>
    </row>
    <row r="27" spans="1:40" s="13" customFormat="1" ht="116.25" customHeight="1" x14ac:dyDescent="0.2">
      <c r="P27"/>
    </row>
    <row r="28" spans="1:40" s="13" customFormat="1" ht="91.5" customHeight="1" x14ac:dyDescent="0.2">
      <c r="P28"/>
    </row>
    <row r="29" spans="1:40" s="13" customFormat="1" ht="91.5" customHeight="1" x14ac:dyDescent="0.2">
      <c r="P29"/>
    </row>
  </sheetData>
  <mergeCells count="26">
    <mergeCell ref="A15:A19"/>
    <mergeCell ref="L15:L19"/>
    <mergeCell ref="M16:M17"/>
    <mergeCell ref="O13:O14"/>
    <mergeCell ref="Q13:R13"/>
    <mergeCell ref="A9:O10"/>
    <mergeCell ref="A11:O12"/>
    <mergeCell ref="Q11:AI12"/>
    <mergeCell ref="A13:A14"/>
    <mergeCell ref="B13:F13"/>
    <mergeCell ref="G13:G14"/>
    <mergeCell ref="H13:K13"/>
    <mergeCell ref="L13:L14"/>
    <mergeCell ref="M13:M14"/>
    <mergeCell ref="N13:N14"/>
    <mergeCell ref="AI13:AI14"/>
    <mergeCell ref="S13:V13"/>
    <mergeCell ref="W13:Z13"/>
    <mergeCell ref="AA13:AD13"/>
    <mergeCell ref="AE13:AH13"/>
    <mergeCell ref="A8:O8"/>
    <mergeCell ref="A5:O5"/>
    <mergeCell ref="A6:E6"/>
    <mergeCell ref="F6:J6"/>
    <mergeCell ref="K6:O6"/>
    <mergeCell ref="A7:O7"/>
  </mergeCells>
  <dataValidations count="2">
    <dataValidation type="list" allowBlank="1" showInputMessage="1" showErrorMessage="1" sqref="F15:F19" xr:uid="{00000000-0002-0000-0600-000000000000}">
      <formula1>"A,B,C"</formula1>
    </dataValidation>
    <dataValidation type="list" allowBlank="1" showInputMessage="1" showErrorMessage="1" sqref="D15:D19" xr:uid="{00000000-0002-0000-0600-000001000000}">
      <formula1>"Unidad,Porcentaje,Monetario"</formula1>
    </dataValidation>
  </dataValidations>
  <pageMargins left="0.95000000000000007" right="0.32990000000000008" top="0.76380000000000003" bottom="0.77360000000000007" header="0.37010000000000004" footer="0.37990000000000007"/>
  <pageSetup scale="17" fitToWidth="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0"/>
  <dimension ref="A1:AMJ34"/>
  <sheetViews>
    <sheetView showGridLines="0" zoomScale="60" zoomScaleNormal="60" zoomScaleSheetLayoutView="10" workbookViewId="0"/>
  </sheetViews>
  <sheetFormatPr baseColWidth="10" defaultColWidth="10.625" defaultRowHeight="15" x14ac:dyDescent="0.2"/>
  <cols>
    <col min="1" max="1" width="25.625" style="114" customWidth="1"/>
    <col min="2" max="2" width="35.375" style="114" customWidth="1"/>
    <col min="3" max="4" width="25.625" style="114" customWidth="1"/>
    <col min="5" max="6" width="19.25" style="114" customWidth="1"/>
    <col min="7" max="7" width="58.25" style="114" customWidth="1"/>
    <col min="8" max="11" width="15.625" style="114" customWidth="1"/>
    <col min="12" max="12" width="26" style="114" customWidth="1"/>
    <col min="13" max="13" width="27.25" style="114" customWidth="1"/>
    <col min="14" max="14" width="40" style="114" customWidth="1"/>
    <col min="15" max="15" width="31.75" style="114" customWidth="1"/>
    <col min="16" max="16" width="10.625" style="113"/>
    <col min="17" max="17" width="23.875" style="114" customWidth="1"/>
    <col min="18" max="18" width="25" style="114" customWidth="1"/>
    <col min="19" max="28" width="11.875" style="114" customWidth="1"/>
    <col min="29" max="29" width="14.875" style="114" customWidth="1"/>
    <col min="30" max="30" width="13.75" style="114" customWidth="1"/>
    <col min="31" max="31" width="11.875" style="114" customWidth="1"/>
    <col min="32" max="32" width="14" style="114" customWidth="1"/>
    <col min="33" max="33" width="13.75" style="114" customWidth="1"/>
    <col min="34" max="36" width="11.875" style="114" customWidth="1"/>
    <col min="37" max="1023" width="10.625" style="114"/>
    <col min="1024" max="1024" width="11" style="113" customWidth="1"/>
    <col min="1025" max="16384" width="10.625" style="113"/>
  </cols>
  <sheetData>
    <row r="1" spans="1:1023" ht="44.1" customHeight="1" x14ac:dyDescent="0.2">
      <c r="A1" s="112"/>
      <c r="B1" s="112"/>
      <c r="C1" s="112"/>
      <c r="D1" s="112"/>
      <c r="E1" s="112"/>
      <c r="F1" s="112"/>
      <c r="G1" s="112"/>
      <c r="H1" s="112"/>
      <c r="I1" s="112"/>
      <c r="J1" s="112"/>
      <c r="K1" s="112"/>
      <c r="L1" s="112"/>
      <c r="M1" s="112"/>
      <c r="N1" s="112"/>
      <c r="O1" s="112"/>
    </row>
    <row r="2" spans="1:1023" ht="44.1" customHeight="1" x14ac:dyDescent="0.2">
      <c r="A2" s="112"/>
      <c r="B2" s="112"/>
      <c r="C2" s="112"/>
      <c r="D2" s="112"/>
      <c r="E2" s="112"/>
      <c r="F2" s="112"/>
      <c r="G2" s="112"/>
      <c r="H2" s="112"/>
      <c r="I2" s="112"/>
      <c r="J2" s="112"/>
      <c r="K2" s="112"/>
      <c r="L2" s="112"/>
      <c r="M2" s="112"/>
      <c r="N2" s="112"/>
      <c r="O2" s="112"/>
    </row>
    <row r="3" spans="1:1023" ht="44.1" customHeight="1" x14ac:dyDescent="0.2">
      <c r="A3" s="112"/>
      <c r="B3" s="112"/>
      <c r="C3" s="112"/>
      <c r="D3" s="112"/>
      <c r="E3" s="112"/>
      <c r="F3" s="112"/>
      <c r="G3" s="112"/>
      <c r="H3" s="112"/>
      <c r="I3" s="112"/>
      <c r="J3" s="112"/>
      <c r="K3" s="112"/>
      <c r="L3" s="112"/>
      <c r="M3" s="112"/>
      <c r="N3" s="112"/>
      <c r="O3" s="112"/>
    </row>
    <row r="4" spans="1:1023" ht="44.1" customHeight="1" thickBot="1" x14ac:dyDescent="0.25">
      <c r="A4" s="112"/>
      <c r="B4" s="112"/>
      <c r="C4" s="112"/>
      <c r="D4" s="112"/>
      <c r="E4" s="112"/>
      <c r="F4" s="112"/>
      <c r="G4" s="112"/>
      <c r="H4" s="112"/>
      <c r="I4" s="112"/>
      <c r="J4" s="112"/>
      <c r="K4" s="112"/>
      <c r="L4" s="112"/>
      <c r="M4" s="112"/>
      <c r="N4" s="112"/>
      <c r="O4" s="112"/>
    </row>
    <row r="5" spans="1:1023" s="115" customFormat="1" ht="44.1" customHeight="1" thickBot="1" x14ac:dyDescent="0.25">
      <c r="A5" s="463" t="s">
        <v>36</v>
      </c>
      <c r="B5" s="463"/>
      <c r="C5" s="463"/>
      <c r="D5" s="463"/>
      <c r="E5" s="463"/>
      <c r="F5" s="463"/>
      <c r="G5" s="463"/>
      <c r="H5" s="463"/>
      <c r="I5" s="463"/>
      <c r="J5" s="463"/>
      <c r="K5" s="463"/>
      <c r="L5" s="463"/>
      <c r="M5" s="463"/>
      <c r="N5" s="463"/>
      <c r="O5" s="463"/>
      <c r="P5" s="113"/>
      <c r="S5" s="116"/>
      <c r="T5" s="116"/>
      <c r="U5" s="116"/>
      <c r="V5" s="116"/>
      <c r="W5" s="116"/>
      <c r="X5" s="116"/>
      <c r="Y5" s="116"/>
      <c r="Z5" s="116"/>
      <c r="AA5" s="116"/>
      <c r="AB5" s="116"/>
      <c r="AC5" s="116"/>
      <c r="AD5" s="116"/>
      <c r="AE5" s="116"/>
      <c r="AF5" s="116"/>
      <c r="AG5" s="116"/>
      <c r="AH5" s="116"/>
      <c r="AI5" s="116"/>
    </row>
    <row r="6" spans="1:1023" s="115" customFormat="1" ht="135" customHeight="1" thickBot="1" x14ac:dyDescent="0.25">
      <c r="A6" s="464" t="s">
        <v>327</v>
      </c>
      <c r="B6" s="464"/>
      <c r="C6" s="464"/>
      <c r="D6" s="464"/>
      <c r="E6" s="464"/>
      <c r="F6" s="464" t="s">
        <v>328</v>
      </c>
      <c r="G6" s="464"/>
      <c r="H6" s="464"/>
      <c r="I6" s="464"/>
      <c r="J6" s="464"/>
      <c r="K6" s="465" t="s">
        <v>329</v>
      </c>
      <c r="L6" s="465"/>
      <c r="M6" s="465"/>
      <c r="N6" s="465"/>
      <c r="O6" s="465"/>
      <c r="P6" s="113"/>
    </row>
    <row r="7" spans="1:1023" ht="27" thickBot="1" x14ac:dyDescent="0.25">
      <c r="A7" s="463" t="s">
        <v>40</v>
      </c>
      <c r="B7" s="463"/>
      <c r="C7" s="463"/>
      <c r="D7" s="463"/>
      <c r="E7" s="463"/>
      <c r="F7" s="463"/>
      <c r="G7" s="463"/>
      <c r="H7" s="463"/>
      <c r="I7" s="463"/>
      <c r="J7" s="463"/>
      <c r="K7" s="463"/>
      <c r="L7" s="463"/>
      <c r="M7" s="463"/>
      <c r="N7" s="463"/>
      <c r="O7" s="463"/>
      <c r="S7" s="117"/>
      <c r="T7" s="117"/>
      <c r="U7" s="117"/>
      <c r="V7" s="117"/>
      <c r="W7" s="117"/>
      <c r="X7" s="117"/>
      <c r="Y7" s="117"/>
      <c r="Z7" s="117"/>
      <c r="AA7" s="117"/>
      <c r="AB7" s="117"/>
      <c r="AC7" s="117"/>
      <c r="AD7" s="117"/>
      <c r="AE7" s="117"/>
      <c r="AF7" s="117"/>
      <c r="AG7" s="117"/>
      <c r="AH7" s="117"/>
      <c r="AI7" s="117"/>
    </row>
    <row r="8" spans="1:1023" s="118" customFormat="1" ht="23.25" customHeight="1" x14ac:dyDescent="0.2">
      <c r="A8" s="462" t="s">
        <v>330</v>
      </c>
      <c r="B8" s="462"/>
      <c r="C8" s="462"/>
      <c r="D8" s="462"/>
      <c r="E8" s="462"/>
      <c r="F8" s="462"/>
      <c r="G8" s="462"/>
      <c r="H8" s="462"/>
      <c r="I8" s="462"/>
      <c r="J8" s="462"/>
      <c r="K8" s="462"/>
      <c r="L8" s="462"/>
      <c r="M8" s="462"/>
      <c r="N8" s="462"/>
      <c r="O8" s="462"/>
      <c r="P8" s="113"/>
    </row>
    <row r="9" spans="1:1023" s="118" customFormat="1" ht="20.100000000000001" customHeight="1" x14ac:dyDescent="0.2">
      <c r="A9" s="466" t="s">
        <v>41</v>
      </c>
      <c r="B9" s="466"/>
      <c r="C9" s="466"/>
      <c r="D9" s="466"/>
      <c r="E9" s="466"/>
      <c r="F9" s="466"/>
      <c r="G9" s="466"/>
      <c r="H9" s="466"/>
      <c r="I9" s="466"/>
      <c r="J9" s="466"/>
      <c r="K9" s="466"/>
      <c r="L9" s="466"/>
      <c r="M9" s="466"/>
      <c r="N9" s="466"/>
      <c r="O9" s="466"/>
      <c r="P9" s="113"/>
    </row>
    <row r="10" spans="1:1023" s="118" customFormat="1" ht="20.100000000000001" customHeight="1" thickBot="1" x14ac:dyDescent="0.25">
      <c r="A10" s="466"/>
      <c r="B10" s="466"/>
      <c r="C10" s="466"/>
      <c r="D10" s="466"/>
      <c r="E10" s="466"/>
      <c r="F10" s="466"/>
      <c r="G10" s="466"/>
      <c r="H10" s="466"/>
      <c r="I10" s="466"/>
      <c r="J10" s="466"/>
      <c r="K10" s="466"/>
      <c r="L10" s="466"/>
      <c r="M10" s="466"/>
      <c r="N10" s="466"/>
      <c r="O10" s="466"/>
      <c r="P10" s="113"/>
    </row>
    <row r="11" spans="1:1023" s="118" customFormat="1" ht="14.45" customHeight="1" thickBot="1" x14ac:dyDescent="0.25">
      <c r="A11" s="467" t="s">
        <v>42</v>
      </c>
      <c r="B11" s="467"/>
      <c r="C11" s="467"/>
      <c r="D11" s="467"/>
      <c r="E11" s="467"/>
      <c r="F11" s="467"/>
      <c r="G11" s="467"/>
      <c r="H11" s="467"/>
      <c r="I11" s="467"/>
      <c r="J11" s="467"/>
      <c r="K11" s="467"/>
      <c r="L11" s="467"/>
      <c r="M11" s="467"/>
      <c r="N11" s="467"/>
      <c r="O11" s="467"/>
      <c r="P11" s="113"/>
      <c r="Q11" s="463" t="s">
        <v>43</v>
      </c>
      <c r="R11" s="463"/>
      <c r="S11" s="463"/>
      <c r="T11" s="463"/>
      <c r="U11" s="463"/>
      <c r="V11" s="463"/>
      <c r="W11" s="463"/>
      <c r="X11" s="463"/>
      <c r="Y11" s="463"/>
      <c r="Z11" s="463"/>
      <c r="AA11" s="463"/>
      <c r="AB11" s="463"/>
      <c r="AC11" s="463"/>
      <c r="AD11" s="463"/>
      <c r="AE11" s="463"/>
      <c r="AF11" s="463"/>
      <c r="AG11" s="463"/>
      <c r="AH11" s="463"/>
      <c r="AI11" s="463"/>
      <c r="AJ11" s="119"/>
    </row>
    <row r="12" spans="1:1023" s="118" customFormat="1" ht="15" customHeight="1" thickBot="1" x14ac:dyDescent="0.25">
      <c r="A12" s="467"/>
      <c r="B12" s="467"/>
      <c r="C12" s="467"/>
      <c r="D12" s="467"/>
      <c r="E12" s="467"/>
      <c r="F12" s="467"/>
      <c r="G12" s="467"/>
      <c r="H12" s="467"/>
      <c r="I12" s="467"/>
      <c r="J12" s="467"/>
      <c r="K12" s="467"/>
      <c r="L12" s="467"/>
      <c r="M12" s="467"/>
      <c r="N12" s="467"/>
      <c r="O12" s="467"/>
      <c r="P12" s="113"/>
      <c r="Q12" s="463"/>
      <c r="R12" s="463"/>
      <c r="S12" s="463"/>
      <c r="T12" s="463"/>
      <c r="U12" s="463"/>
      <c r="V12" s="463"/>
      <c r="W12" s="463"/>
      <c r="X12" s="463"/>
      <c r="Y12" s="463"/>
      <c r="Z12" s="463"/>
      <c r="AA12" s="463"/>
      <c r="AB12" s="463"/>
      <c r="AC12" s="463"/>
      <c r="AD12" s="463"/>
      <c r="AE12" s="463"/>
      <c r="AF12" s="463"/>
      <c r="AG12" s="463"/>
      <c r="AH12" s="463"/>
      <c r="AI12" s="463"/>
      <c r="AJ12" s="119"/>
    </row>
    <row r="13" spans="1:1023" ht="47.25" customHeight="1" thickBot="1" x14ac:dyDescent="0.25">
      <c r="A13" s="468" t="s">
        <v>44</v>
      </c>
      <c r="B13" s="470" t="s">
        <v>45</v>
      </c>
      <c r="C13" s="471"/>
      <c r="D13" s="471"/>
      <c r="E13" s="471"/>
      <c r="F13" s="472"/>
      <c r="G13" s="473" t="s">
        <v>46</v>
      </c>
      <c r="H13" s="397" t="s">
        <v>563</v>
      </c>
      <c r="I13" s="397"/>
      <c r="J13" s="397"/>
      <c r="K13" s="397"/>
      <c r="L13" s="473" t="s">
        <v>47</v>
      </c>
      <c r="M13" s="473" t="s">
        <v>48</v>
      </c>
      <c r="N13" s="473" t="s">
        <v>49</v>
      </c>
      <c r="O13" s="473" t="s">
        <v>50</v>
      </c>
      <c r="Q13" s="476" t="s">
        <v>45</v>
      </c>
      <c r="R13" s="476"/>
      <c r="S13" s="477" t="s">
        <v>51</v>
      </c>
      <c r="T13" s="477"/>
      <c r="U13" s="477"/>
      <c r="V13" s="477"/>
      <c r="W13" s="477" t="s">
        <v>52</v>
      </c>
      <c r="X13" s="477"/>
      <c r="Y13" s="477"/>
      <c r="Z13" s="477"/>
      <c r="AA13" s="477" t="s">
        <v>53</v>
      </c>
      <c r="AB13" s="477"/>
      <c r="AC13" s="477"/>
      <c r="AD13" s="477"/>
      <c r="AE13" s="477" t="s">
        <v>54</v>
      </c>
      <c r="AF13" s="477"/>
      <c r="AG13" s="477"/>
      <c r="AH13" s="477"/>
      <c r="AI13" s="475" t="s">
        <v>55</v>
      </c>
      <c r="AMI13" s="113"/>
    </row>
    <row r="14" spans="1:1023" s="118" customFormat="1" ht="63" customHeight="1" thickBot="1" x14ac:dyDescent="0.25">
      <c r="A14" s="469"/>
      <c r="B14" s="196" t="s">
        <v>56</v>
      </c>
      <c r="C14" s="197" t="s">
        <v>57</v>
      </c>
      <c r="D14" s="197" t="s">
        <v>58</v>
      </c>
      <c r="E14" s="197" t="s">
        <v>59</v>
      </c>
      <c r="F14" s="195" t="s">
        <v>60</v>
      </c>
      <c r="G14" s="474"/>
      <c r="H14" s="196" t="s">
        <v>61</v>
      </c>
      <c r="I14" s="196" t="s">
        <v>62</v>
      </c>
      <c r="J14" s="196" t="s">
        <v>63</v>
      </c>
      <c r="K14" s="196" t="s">
        <v>64</v>
      </c>
      <c r="L14" s="474"/>
      <c r="M14" s="474"/>
      <c r="N14" s="474"/>
      <c r="O14" s="474"/>
      <c r="P14" s="113"/>
      <c r="Q14" s="120" t="s">
        <v>56</v>
      </c>
      <c r="R14" s="120" t="s">
        <v>57</v>
      </c>
      <c r="S14" s="194" t="s">
        <v>65</v>
      </c>
      <c r="T14" s="194" t="s">
        <v>66</v>
      </c>
      <c r="U14" s="194" t="s">
        <v>67</v>
      </c>
      <c r="V14" s="194" t="s">
        <v>68</v>
      </c>
      <c r="W14" s="194" t="s">
        <v>69</v>
      </c>
      <c r="X14" s="194" t="s">
        <v>70</v>
      </c>
      <c r="Y14" s="194" t="s">
        <v>71</v>
      </c>
      <c r="Z14" s="194" t="s">
        <v>72</v>
      </c>
      <c r="AA14" s="194" t="s">
        <v>73</v>
      </c>
      <c r="AB14" s="194" t="s">
        <v>74</v>
      </c>
      <c r="AC14" s="194" t="s">
        <v>75</v>
      </c>
      <c r="AD14" s="194" t="s">
        <v>76</v>
      </c>
      <c r="AE14" s="194" t="s">
        <v>77</v>
      </c>
      <c r="AF14" s="194" t="s">
        <v>78</v>
      </c>
      <c r="AG14" s="194" t="s">
        <v>79</v>
      </c>
      <c r="AH14" s="194" t="s">
        <v>80</v>
      </c>
      <c r="AI14" s="475"/>
    </row>
    <row r="15" spans="1:1023" s="118" customFormat="1" ht="180.75" customHeight="1" thickBot="1" x14ac:dyDescent="0.25">
      <c r="A15" s="478" t="s">
        <v>331</v>
      </c>
      <c r="B15" s="187" t="s">
        <v>332</v>
      </c>
      <c r="C15" s="184" t="s">
        <v>333</v>
      </c>
      <c r="D15" s="184" t="s">
        <v>235</v>
      </c>
      <c r="E15" s="121">
        <f t="shared" ref="E15:E29" si="0">+AI15</f>
        <v>1</v>
      </c>
      <c r="F15" s="105" t="s">
        <v>101</v>
      </c>
      <c r="G15" s="186" t="s">
        <v>334</v>
      </c>
      <c r="H15" s="121">
        <f t="shared" ref="H15:H29" si="1">+V15</f>
        <v>1</v>
      </c>
      <c r="I15" s="121">
        <f t="shared" ref="I15:I29" si="2">+Z15</f>
        <v>1</v>
      </c>
      <c r="J15" s="121">
        <f t="shared" ref="J15:J29" si="3">+AD15</f>
        <v>1</v>
      </c>
      <c r="K15" s="121">
        <f t="shared" ref="K15:K29" si="4">+AH15</f>
        <v>1</v>
      </c>
      <c r="L15" s="479" t="s">
        <v>550</v>
      </c>
      <c r="M15" s="200" t="s">
        <v>551</v>
      </c>
      <c r="N15" s="186" t="s">
        <v>335</v>
      </c>
      <c r="O15" s="186"/>
      <c r="P15" s="113"/>
      <c r="Q15" s="187" t="s">
        <v>332</v>
      </c>
      <c r="R15" s="184" t="s">
        <v>333</v>
      </c>
      <c r="S15" s="122">
        <v>0.33</v>
      </c>
      <c r="T15" s="122">
        <v>0.66</v>
      </c>
      <c r="U15" s="122">
        <v>1</v>
      </c>
      <c r="V15" s="123">
        <f t="shared" ref="V15:V29" si="5">+IF($D15="Porcentaje",IF(AND(S15&lt;&gt;"",T15="",U15=""),S15,IF(AND(S15&lt;&gt;"",T15&lt;&gt;"",U15=""),T15,IF(AND(S15&lt;&gt;"",T15&lt;&gt;"",U15&lt;&gt;""),U15,0))),SUM(S15:U15))</f>
        <v>1</v>
      </c>
      <c r="W15" s="122">
        <v>1</v>
      </c>
      <c r="X15" s="122">
        <v>1</v>
      </c>
      <c r="Y15" s="122">
        <v>1</v>
      </c>
      <c r="Z15" s="123">
        <f t="shared" ref="Z15:Z29" si="6">+IF($D15="Porcentaje",IF(AND(W15&lt;&gt;"",X15="",Y15=""),W15,IF(AND(W15&lt;&gt;"",X15&lt;&gt;"",Y15=""),X15,IF(AND(W15&lt;&gt;"",X15&lt;&gt;"",Y15&lt;&gt;""),Y15,0))),SUM(W15:Y15))</f>
        <v>1</v>
      </c>
      <c r="AA15" s="122">
        <v>1</v>
      </c>
      <c r="AB15" s="122">
        <v>1</v>
      </c>
      <c r="AC15" s="122">
        <v>1</v>
      </c>
      <c r="AD15" s="123">
        <f t="shared" ref="AD15:AD29" si="7">+IF($D15="Porcentaje",IF(AND(AA15&lt;&gt;"",AB15="",AC15=""),AA15,IF(AND(AA15&lt;&gt;"",AB15&lt;&gt;"",AC15=""),AB15,IF(AND(AA15&lt;&gt;"",AB15&lt;&gt;"",AC15&lt;&gt;""),AC15,0))),SUM(AA15:AC15))</f>
        <v>1</v>
      </c>
      <c r="AE15" s="122">
        <v>1</v>
      </c>
      <c r="AF15" s="122">
        <v>1</v>
      </c>
      <c r="AG15" s="122">
        <v>1</v>
      </c>
      <c r="AH15" s="123">
        <f t="shared" ref="AH15:AH29" si="8">+IF($D15="Porcentaje",IF(AND(AE15&lt;&gt;"",AF15="",AG15=""),AE15,IF(AND(AE15&lt;&gt;"",AF15&lt;&gt;"",AG15=""),AF15,IF(AND(AE15&lt;&gt;"",AF15&lt;&gt;"",AG15&lt;&gt;""),AG15,0))),SUM(AE15:AG15))</f>
        <v>1</v>
      </c>
      <c r="AI15" s="123">
        <f t="shared" ref="AI15:AI29" si="9">+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1</v>
      </c>
      <c r="AJ15" s="198"/>
      <c r="AK15" s="198"/>
      <c r="AL15" s="198"/>
    </row>
    <row r="16" spans="1:1023" s="118" customFormat="1" ht="140.25" customHeight="1" thickBot="1" x14ac:dyDescent="0.25">
      <c r="A16" s="478"/>
      <c r="B16" s="184" t="s">
        <v>336</v>
      </c>
      <c r="C16" s="187" t="s">
        <v>337</v>
      </c>
      <c r="D16" s="184" t="s">
        <v>84</v>
      </c>
      <c r="E16" s="124">
        <f t="shared" si="0"/>
        <v>8</v>
      </c>
      <c r="F16" s="105" t="s">
        <v>101</v>
      </c>
      <c r="G16" s="186" t="s">
        <v>476</v>
      </c>
      <c r="H16" s="124">
        <f t="shared" si="1"/>
        <v>4</v>
      </c>
      <c r="I16" s="124">
        <f t="shared" si="2"/>
        <v>4</v>
      </c>
      <c r="J16" s="124">
        <f t="shared" si="3"/>
        <v>0</v>
      </c>
      <c r="K16" s="124">
        <f t="shared" si="4"/>
        <v>0</v>
      </c>
      <c r="L16" s="480"/>
      <c r="M16" s="185" t="s">
        <v>552</v>
      </c>
      <c r="N16" s="186" t="s">
        <v>338</v>
      </c>
      <c r="O16" s="186"/>
      <c r="P16" s="113"/>
      <c r="Q16" s="184" t="s">
        <v>336</v>
      </c>
      <c r="R16" s="187" t="s">
        <v>337</v>
      </c>
      <c r="S16" s="126">
        <v>2</v>
      </c>
      <c r="T16" s="126">
        <v>2</v>
      </c>
      <c r="U16" s="126">
        <v>0</v>
      </c>
      <c r="V16" s="127">
        <f t="shared" si="5"/>
        <v>4</v>
      </c>
      <c r="W16" s="126">
        <v>4</v>
      </c>
      <c r="X16" s="126">
        <v>0</v>
      </c>
      <c r="Y16" s="126">
        <v>0</v>
      </c>
      <c r="Z16" s="127">
        <f t="shared" si="6"/>
        <v>4</v>
      </c>
      <c r="AA16" s="126">
        <v>0</v>
      </c>
      <c r="AB16" s="126">
        <v>0</v>
      </c>
      <c r="AC16" s="126">
        <v>0</v>
      </c>
      <c r="AD16" s="127">
        <f t="shared" si="7"/>
        <v>0</v>
      </c>
      <c r="AE16" s="126">
        <v>0</v>
      </c>
      <c r="AF16" s="126">
        <v>0</v>
      </c>
      <c r="AG16" s="126">
        <v>0</v>
      </c>
      <c r="AH16" s="127">
        <f t="shared" si="8"/>
        <v>0</v>
      </c>
      <c r="AI16" s="127">
        <f t="shared" si="9"/>
        <v>8</v>
      </c>
      <c r="AJ16" s="198"/>
      <c r="AK16" s="198"/>
      <c r="AL16" s="198"/>
    </row>
    <row r="17" spans="1:1024" s="118" customFormat="1" ht="186" customHeight="1" thickBot="1" x14ac:dyDescent="0.25">
      <c r="A17" s="481" t="s">
        <v>339</v>
      </c>
      <c r="B17" s="482" t="s">
        <v>340</v>
      </c>
      <c r="C17" s="129" t="s">
        <v>341</v>
      </c>
      <c r="D17" s="184" t="s">
        <v>235</v>
      </c>
      <c r="E17" s="121">
        <f t="shared" si="0"/>
        <v>1</v>
      </c>
      <c r="F17" s="105" t="s">
        <v>85</v>
      </c>
      <c r="G17" s="186" t="s">
        <v>342</v>
      </c>
      <c r="H17" s="121">
        <f t="shared" si="1"/>
        <v>0.66</v>
      </c>
      <c r="I17" s="121">
        <f t="shared" si="2"/>
        <v>0.66</v>
      </c>
      <c r="J17" s="121">
        <f t="shared" si="3"/>
        <v>1</v>
      </c>
      <c r="K17" s="121">
        <f t="shared" si="4"/>
        <v>1</v>
      </c>
      <c r="L17" s="185" t="s">
        <v>553</v>
      </c>
      <c r="M17" s="200" t="s">
        <v>306</v>
      </c>
      <c r="N17" s="186" t="s">
        <v>343</v>
      </c>
      <c r="O17" s="186"/>
      <c r="P17" s="113"/>
      <c r="Q17" s="482" t="s">
        <v>340</v>
      </c>
      <c r="R17" s="129" t="s">
        <v>341</v>
      </c>
      <c r="S17" s="122">
        <v>0.33</v>
      </c>
      <c r="T17" s="122">
        <v>0.66</v>
      </c>
      <c r="U17" s="122">
        <v>0.66</v>
      </c>
      <c r="V17" s="123">
        <f t="shared" si="5"/>
        <v>0.66</v>
      </c>
      <c r="W17" s="122">
        <v>0.66</v>
      </c>
      <c r="X17" s="122">
        <v>0.66</v>
      </c>
      <c r="Y17" s="122">
        <v>0.66</v>
      </c>
      <c r="Z17" s="123">
        <f t="shared" si="6"/>
        <v>0.66</v>
      </c>
      <c r="AA17" s="122">
        <v>1</v>
      </c>
      <c r="AB17" s="122">
        <v>1</v>
      </c>
      <c r="AC17" s="122">
        <v>1</v>
      </c>
      <c r="AD17" s="123">
        <f t="shared" si="7"/>
        <v>1</v>
      </c>
      <c r="AE17" s="122">
        <v>1</v>
      </c>
      <c r="AF17" s="122">
        <v>1</v>
      </c>
      <c r="AG17" s="122">
        <v>1</v>
      </c>
      <c r="AH17" s="123">
        <f t="shared" si="8"/>
        <v>1</v>
      </c>
      <c r="AI17" s="123">
        <f t="shared" si="9"/>
        <v>1</v>
      </c>
      <c r="AJ17" s="198"/>
      <c r="AK17" s="198"/>
      <c r="AL17" s="198"/>
    </row>
    <row r="18" spans="1:1024" s="118" customFormat="1" ht="167.25" customHeight="1" thickBot="1" x14ac:dyDescent="0.25">
      <c r="A18" s="481"/>
      <c r="B18" s="483"/>
      <c r="C18" s="187" t="s">
        <v>344</v>
      </c>
      <c r="D18" s="184" t="s">
        <v>235</v>
      </c>
      <c r="E18" s="121">
        <f t="shared" si="0"/>
        <v>1</v>
      </c>
      <c r="F18" s="105" t="s">
        <v>101</v>
      </c>
      <c r="G18" s="186" t="s">
        <v>345</v>
      </c>
      <c r="H18" s="121">
        <f t="shared" si="1"/>
        <v>1</v>
      </c>
      <c r="I18" s="121">
        <f t="shared" si="2"/>
        <v>1</v>
      </c>
      <c r="J18" s="121">
        <f t="shared" si="3"/>
        <v>1</v>
      </c>
      <c r="K18" s="121">
        <f t="shared" si="4"/>
        <v>1</v>
      </c>
      <c r="L18" s="485" t="s">
        <v>554</v>
      </c>
      <c r="M18" s="364" t="s">
        <v>555</v>
      </c>
      <c r="N18" s="186" t="s">
        <v>346</v>
      </c>
      <c r="O18" s="186"/>
      <c r="P18" s="113"/>
      <c r="Q18" s="483"/>
      <c r="R18" s="187" t="s">
        <v>344</v>
      </c>
      <c r="S18" s="122">
        <v>1</v>
      </c>
      <c r="T18" s="122">
        <v>1</v>
      </c>
      <c r="U18" s="122">
        <v>1</v>
      </c>
      <c r="V18" s="123">
        <f t="shared" si="5"/>
        <v>1</v>
      </c>
      <c r="W18" s="122">
        <v>1</v>
      </c>
      <c r="X18" s="122">
        <v>1</v>
      </c>
      <c r="Y18" s="122">
        <v>1</v>
      </c>
      <c r="Z18" s="123">
        <f t="shared" si="6"/>
        <v>1</v>
      </c>
      <c r="AA18" s="122">
        <v>1</v>
      </c>
      <c r="AB18" s="122">
        <v>1</v>
      </c>
      <c r="AC18" s="122">
        <v>1</v>
      </c>
      <c r="AD18" s="123">
        <f t="shared" si="7"/>
        <v>1</v>
      </c>
      <c r="AE18" s="122">
        <v>1</v>
      </c>
      <c r="AF18" s="122">
        <v>1</v>
      </c>
      <c r="AG18" s="122">
        <v>1</v>
      </c>
      <c r="AH18" s="123">
        <f t="shared" si="8"/>
        <v>1</v>
      </c>
      <c r="AI18" s="123">
        <f t="shared" si="9"/>
        <v>1</v>
      </c>
      <c r="AJ18" s="198"/>
      <c r="AK18" s="198"/>
      <c r="AL18" s="198"/>
    </row>
    <row r="19" spans="1:1024" s="118" customFormat="1" ht="129" customHeight="1" thickBot="1" x14ac:dyDescent="0.25">
      <c r="A19" s="481"/>
      <c r="B19" s="483"/>
      <c r="C19" s="129" t="s">
        <v>347</v>
      </c>
      <c r="D19" s="184" t="s">
        <v>235</v>
      </c>
      <c r="E19" s="121">
        <f t="shared" si="0"/>
        <v>1</v>
      </c>
      <c r="F19" s="105" t="s">
        <v>101</v>
      </c>
      <c r="G19" s="186" t="s">
        <v>348</v>
      </c>
      <c r="H19" s="121">
        <f t="shared" si="1"/>
        <v>0</v>
      </c>
      <c r="I19" s="121">
        <f t="shared" si="2"/>
        <v>0.5</v>
      </c>
      <c r="J19" s="121">
        <f t="shared" si="3"/>
        <v>1</v>
      </c>
      <c r="K19" s="121">
        <f t="shared" si="4"/>
        <v>1</v>
      </c>
      <c r="L19" s="486"/>
      <c r="M19" s="366"/>
      <c r="N19" s="186" t="s">
        <v>349</v>
      </c>
      <c r="O19" s="186"/>
      <c r="P19" s="113"/>
      <c r="Q19" s="483"/>
      <c r="R19" s="129" t="s">
        <v>347</v>
      </c>
      <c r="S19" s="122">
        <v>0</v>
      </c>
      <c r="T19" s="122">
        <v>0</v>
      </c>
      <c r="U19" s="122">
        <v>0</v>
      </c>
      <c r="V19" s="123">
        <f t="shared" si="5"/>
        <v>0</v>
      </c>
      <c r="W19" s="122">
        <v>0</v>
      </c>
      <c r="X19" s="122">
        <v>0.25</v>
      </c>
      <c r="Y19" s="122">
        <v>0.5</v>
      </c>
      <c r="Z19" s="123">
        <f t="shared" si="6"/>
        <v>0.5</v>
      </c>
      <c r="AA19" s="122">
        <v>1</v>
      </c>
      <c r="AB19" s="122">
        <v>1</v>
      </c>
      <c r="AC19" s="122">
        <v>1</v>
      </c>
      <c r="AD19" s="123">
        <f t="shared" si="7"/>
        <v>1</v>
      </c>
      <c r="AE19" s="122">
        <v>1</v>
      </c>
      <c r="AF19" s="122">
        <v>1</v>
      </c>
      <c r="AG19" s="122">
        <v>1</v>
      </c>
      <c r="AH19" s="123">
        <f t="shared" si="8"/>
        <v>1</v>
      </c>
      <c r="AI19" s="123">
        <f t="shared" si="9"/>
        <v>1</v>
      </c>
      <c r="AJ19" s="198"/>
      <c r="AK19" s="198"/>
      <c r="AL19" s="198"/>
    </row>
    <row r="20" spans="1:1024" s="118" customFormat="1" ht="261.75" customHeight="1" thickBot="1" x14ac:dyDescent="0.25">
      <c r="A20" s="481"/>
      <c r="B20" s="483"/>
      <c r="C20" s="129" t="s">
        <v>350</v>
      </c>
      <c r="D20" s="184" t="s">
        <v>235</v>
      </c>
      <c r="E20" s="121">
        <f t="shared" si="0"/>
        <v>1</v>
      </c>
      <c r="F20" s="105" t="s">
        <v>101</v>
      </c>
      <c r="G20" s="186" t="s">
        <v>351</v>
      </c>
      <c r="H20" s="121">
        <f t="shared" si="1"/>
        <v>0.66</v>
      </c>
      <c r="I20" s="121">
        <f t="shared" si="2"/>
        <v>1</v>
      </c>
      <c r="J20" s="121">
        <f t="shared" si="3"/>
        <v>1</v>
      </c>
      <c r="K20" s="121">
        <f t="shared" si="4"/>
        <v>1</v>
      </c>
      <c r="L20" s="130" t="s">
        <v>553</v>
      </c>
      <c r="M20" s="364" t="s">
        <v>306</v>
      </c>
      <c r="N20" s="186" t="s">
        <v>352</v>
      </c>
      <c r="O20" s="186"/>
      <c r="P20" s="113"/>
      <c r="Q20" s="483"/>
      <c r="R20" s="129" t="s">
        <v>350</v>
      </c>
      <c r="S20" s="122">
        <v>0.33</v>
      </c>
      <c r="T20" s="122">
        <v>0.66</v>
      </c>
      <c r="U20" s="122">
        <v>0.66</v>
      </c>
      <c r="V20" s="123">
        <f t="shared" si="5"/>
        <v>0.66</v>
      </c>
      <c r="W20" s="122">
        <v>1</v>
      </c>
      <c r="X20" s="122">
        <v>1</v>
      </c>
      <c r="Y20" s="122">
        <v>1</v>
      </c>
      <c r="Z20" s="123">
        <f t="shared" si="6"/>
        <v>1</v>
      </c>
      <c r="AA20" s="122">
        <v>1</v>
      </c>
      <c r="AB20" s="122">
        <v>1</v>
      </c>
      <c r="AC20" s="122">
        <v>1</v>
      </c>
      <c r="AD20" s="123">
        <f t="shared" si="7"/>
        <v>1</v>
      </c>
      <c r="AE20" s="122">
        <v>1</v>
      </c>
      <c r="AF20" s="122">
        <v>1</v>
      </c>
      <c r="AG20" s="122">
        <v>1</v>
      </c>
      <c r="AH20" s="123">
        <f t="shared" si="8"/>
        <v>1</v>
      </c>
      <c r="AI20" s="123">
        <f t="shared" si="9"/>
        <v>1</v>
      </c>
      <c r="AJ20" s="198"/>
      <c r="AK20" s="198"/>
      <c r="AL20" s="198"/>
    </row>
    <row r="21" spans="1:1024" s="118" customFormat="1" ht="293.25" customHeight="1" thickBot="1" x14ac:dyDescent="0.25">
      <c r="A21" s="481"/>
      <c r="B21" s="484"/>
      <c r="C21" s="129" t="s">
        <v>353</v>
      </c>
      <c r="D21" s="184" t="s">
        <v>235</v>
      </c>
      <c r="E21" s="121">
        <f t="shared" si="0"/>
        <v>1</v>
      </c>
      <c r="F21" s="105" t="s">
        <v>101</v>
      </c>
      <c r="G21" s="186" t="s">
        <v>354</v>
      </c>
      <c r="H21" s="121">
        <f t="shared" si="1"/>
        <v>0.34</v>
      </c>
      <c r="I21" s="121">
        <f t="shared" si="2"/>
        <v>0.89</v>
      </c>
      <c r="J21" s="121">
        <f t="shared" si="3"/>
        <v>1</v>
      </c>
      <c r="K21" s="121">
        <f t="shared" si="4"/>
        <v>1</v>
      </c>
      <c r="L21" s="130" t="s">
        <v>554</v>
      </c>
      <c r="M21" s="366"/>
      <c r="N21" s="186" t="s">
        <v>355</v>
      </c>
      <c r="O21" s="186"/>
      <c r="P21" s="113"/>
      <c r="Q21" s="484"/>
      <c r="R21" s="129" t="s">
        <v>353</v>
      </c>
      <c r="S21" s="122">
        <v>0.34</v>
      </c>
      <c r="T21" s="122">
        <v>0.34</v>
      </c>
      <c r="U21" s="122">
        <v>0.34</v>
      </c>
      <c r="V21" s="123">
        <f t="shared" si="5"/>
        <v>0.34</v>
      </c>
      <c r="W21" s="122">
        <v>0.67</v>
      </c>
      <c r="X21" s="122">
        <v>0.78</v>
      </c>
      <c r="Y21" s="122">
        <v>0.89</v>
      </c>
      <c r="Z21" s="123">
        <f t="shared" si="6"/>
        <v>0.89</v>
      </c>
      <c r="AA21" s="122">
        <v>1</v>
      </c>
      <c r="AB21" s="122">
        <v>1</v>
      </c>
      <c r="AC21" s="122">
        <v>1</v>
      </c>
      <c r="AD21" s="123">
        <f t="shared" si="7"/>
        <v>1</v>
      </c>
      <c r="AE21" s="122">
        <v>1</v>
      </c>
      <c r="AF21" s="122">
        <v>1</v>
      </c>
      <c r="AG21" s="122">
        <v>1</v>
      </c>
      <c r="AH21" s="123">
        <f t="shared" si="8"/>
        <v>1</v>
      </c>
      <c r="AI21" s="123">
        <f t="shared" si="9"/>
        <v>1</v>
      </c>
      <c r="AJ21" s="198"/>
      <c r="AK21" s="198"/>
      <c r="AL21" s="198"/>
    </row>
    <row r="22" spans="1:1024" s="118" customFormat="1" ht="230.25" customHeight="1" thickBot="1" x14ac:dyDescent="0.25">
      <c r="A22" s="481"/>
      <c r="B22" s="482" t="s">
        <v>356</v>
      </c>
      <c r="C22" s="129" t="s">
        <v>357</v>
      </c>
      <c r="D22" s="184" t="s">
        <v>235</v>
      </c>
      <c r="E22" s="121">
        <f t="shared" si="0"/>
        <v>1</v>
      </c>
      <c r="F22" s="105" t="s">
        <v>85</v>
      </c>
      <c r="G22" s="186" t="s">
        <v>358</v>
      </c>
      <c r="H22" s="121">
        <f t="shared" si="1"/>
        <v>1</v>
      </c>
      <c r="I22" s="121">
        <f t="shared" si="2"/>
        <v>1</v>
      </c>
      <c r="J22" s="121">
        <f t="shared" si="3"/>
        <v>1</v>
      </c>
      <c r="K22" s="121">
        <f t="shared" si="4"/>
        <v>1</v>
      </c>
      <c r="L22" s="130" t="s">
        <v>553</v>
      </c>
      <c r="M22" s="364" t="s">
        <v>555</v>
      </c>
      <c r="N22" s="186" t="s">
        <v>359</v>
      </c>
      <c r="O22" s="186"/>
      <c r="P22" s="113"/>
      <c r="Q22" s="482" t="s">
        <v>356</v>
      </c>
      <c r="R22" s="129" t="s">
        <v>357</v>
      </c>
      <c r="S22" s="122">
        <v>0.34</v>
      </c>
      <c r="T22" s="122">
        <v>0.67</v>
      </c>
      <c r="U22" s="122">
        <v>1</v>
      </c>
      <c r="V22" s="123">
        <f t="shared" si="5"/>
        <v>1</v>
      </c>
      <c r="W22" s="122">
        <v>1</v>
      </c>
      <c r="X22" s="122">
        <v>1</v>
      </c>
      <c r="Y22" s="122">
        <v>1</v>
      </c>
      <c r="Z22" s="123">
        <f t="shared" si="6"/>
        <v>1</v>
      </c>
      <c r="AA22" s="122">
        <v>1</v>
      </c>
      <c r="AB22" s="122">
        <v>1</v>
      </c>
      <c r="AC22" s="122">
        <v>1</v>
      </c>
      <c r="AD22" s="123">
        <f t="shared" si="7"/>
        <v>1</v>
      </c>
      <c r="AE22" s="122">
        <v>1</v>
      </c>
      <c r="AF22" s="122">
        <v>1</v>
      </c>
      <c r="AG22" s="122">
        <v>1</v>
      </c>
      <c r="AH22" s="123">
        <f t="shared" si="8"/>
        <v>1</v>
      </c>
      <c r="AI22" s="123">
        <f t="shared" si="9"/>
        <v>1</v>
      </c>
      <c r="AJ22" s="198"/>
      <c r="AK22" s="198"/>
      <c r="AL22" s="198"/>
    </row>
    <row r="23" spans="1:1024" s="118" customFormat="1" ht="199.5" customHeight="1" thickBot="1" x14ac:dyDescent="0.25">
      <c r="A23" s="481"/>
      <c r="B23" s="483"/>
      <c r="C23" s="129" t="s">
        <v>360</v>
      </c>
      <c r="D23" s="184" t="s">
        <v>235</v>
      </c>
      <c r="E23" s="121">
        <f t="shared" si="0"/>
        <v>1</v>
      </c>
      <c r="F23" s="105" t="s">
        <v>101</v>
      </c>
      <c r="G23" s="186" t="s">
        <v>361</v>
      </c>
      <c r="H23" s="121">
        <f t="shared" si="1"/>
        <v>0.33</v>
      </c>
      <c r="I23" s="121">
        <f t="shared" si="2"/>
        <v>1</v>
      </c>
      <c r="J23" s="121">
        <f t="shared" si="3"/>
        <v>1</v>
      </c>
      <c r="K23" s="121">
        <f t="shared" si="4"/>
        <v>1</v>
      </c>
      <c r="L23" s="132" t="s">
        <v>554</v>
      </c>
      <c r="M23" s="365"/>
      <c r="N23" s="186" t="s">
        <v>362</v>
      </c>
      <c r="O23" s="186"/>
      <c r="P23" s="113"/>
      <c r="Q23" s="483"/>
      <c r="R23" s="129" t="s">
        <v>360</v>
      </c>
      <c r="S23" s="122">
        <v>0</v>
      </c>
      <c r="T23" s="122">
        <v>0</v>
      </c>
      <c r="U23" s="122">
        <v>0.33</v>
      </c>
      <c r="V23" s="123">
        <f t="shared" si="5"/>
        <v>0.33</v>
      </c>
      <c r="W23" s="122">
        <v>1</v>
      </c>
      <c r="X23" s="122">
        <v>1</v>
      </c>
      <c r="Y23" s="122">
        <v>1</v>
      </c>
      <c r="Z23" s="123">
        <f t="shared" si="6"/>
        <v>1</v>
      </c>
      <c r="AA23" s="122">
        <v>1</v>
      </c>
      <c r="AB23" s="122">
        <v>1</v>
      </c>
      <c r="AC23" s="122">
        <v>1</v>
      </c>
      <c r="AD23" s="123">
        <f t="shared" si="7"/>
        <v>1</v>
      </c>
      <c r="AE23" s="122">
        <v>1</v>
      </c>
      <c r="AF23" s="122">
        <v>1</v>
      </c>
      <c r="AG23" s="122">
        <v>1</v>
      </c>
      <c r="AH23" s="123">
        <f t="shared" si="8"/>
        <v>1</v>
      </c>
      <c r="AI23" s="123">
        <f t="shared" si="9"/>
        <v>1</v>
      </c>
      <c r="AJ23" s="198"/>
      <c r="AK23" s="198"/>
      <c r="AL23" s="198"/>
    </row>
    <row r="24" spans="1:1024" ht="204.75" customHeight="1" thickBot="1" x14ac:dyDescent="0.25">
      <c r="A24" s="481"/>
      <c r="B24" s="483"/>
      <c r="C24" s="184" t="s">
        <v>363</v>
      </c>
      <c r="D24" s="184" t="s">
        <v>235</v>
      </c>
      <c r="E24" s="121">
        <f t="shared" si="0"/>
        <v>1</v>
      </c>
      <c r="F24" s="105" t="s">
        <v>85</v>
      </c>
      <c r="G24" s="186" t="s">
        <v>364</v>
      </c>
      <c r="H24" s="121">
        <f t="shared" si="1"/>
        <v>0</v>
      </c>
      <c r="I24" s="121">
        <f t="shared" si="2"/>
        <v>0.375</v>
      </c>
      <c r="J24" s="121">
        <f t="shared" si="3"/>
        <v>0.75</v>
      </c>
      <c r="K24" s="121">
        <f t="shared" si="4"/>
        <v>1</v>
      </c>
      <c r="L24" s="485" t="s">
        <v>554</v>
      </c>
      <c r="M24" s="365"/>
      <c r="N24" s="186" t="s">
        <v>365</v>
      </c>
      <c r="O24" s="186"/>
      <c r="Q24" s="483"/>
      <c r="R24" s="184" t="s">
        <v>363</v>
      </c>
      <c r="S24" s="122">
        <v>0</v>
      </c>
      <c r="T24" s="122">
        <v>0</v>
      </c>
      <c r="U24" s="122">
        <v>0</v>
      </c>
      <c r="V24" s="123">
        <f t="shared" si="5"/>
        <v>0</v>
      </c>
      <c r="W24" s="122">
        <v>0.125</v>
      </c>
      <c r="X24" s="122">
        <v>0.25</v>
      </c>
      <c r="Y24" s="122">
        <v>0.375</v>
      </c>
      <c r="Z24" s="123">
        <f t="shared" si="6"/>
        <v>0.375</v>
      </c>
      <c r="AA24" s="122">
        <v>0.5</v>
      </c>
      <c r="AB24" s="122">
        <v>0.625</v>
      </c>
      <c r="AC24" s="122">
        <v>0.75</v>
      </c>
      <c r="AD24" s="123">
        <f t="shared" si="7"/>
        <v>0.75</v>
      </c>
      <c r="AE24" s="122">
        <v>0.875</v>
      </c>
      <c r="AF24" s="122">
        <v>1</v>
      </c>
      <c r="AG24" s="122">
        <v>1</v>
      </c>
      <c r="AH24" s="123">
        <f t="shared" si="8"/>
        <v>1</v>
      </c>
      <c r="AI24" s="123">
        <f t="shared" si="9"/>
        <v>1</v>
      </c>
      <c r="AJ24" s="199"/>
      <c r="AK24" s="199"/>
      <c r="AL24" s="199"/>
      <c r="AMJ24" s="114"/>
    </row>
    <row r="25" spans="1:1024" ht="241.5" customHeight="1" thickBot="1" x14ac:dyDescent="0.25">
      <c r="A25" s="481"/>
      <c r="B25" s="483"/>
      <c r="C25" s="184" t="s">
        <v>366</v>
      </c>
      <c r="D25" s="184" t="s">
        <v>235</v>
      </c>
      <c r="E25" s="121">
        <f t="shared" si="0"/>
        <v>1</v>
      </c>
      <c r="F25" s="105" t="s">
        <v>101</v>
      </c>
      <c r="G25" s="186" t="s">
        <v>367</v>
      </c>
      <c r="H25" s="133">
        <f t="shared" si="1"/>
        <v>0.33</v>
      </c>
      <c r="I25" s="133">
        <f t="shared" si="2"/>
        <v>0.78</v>
      </c>
      <c r="J25" s="133">
        <f t="shared" si="3"/>
        <v>1</v>
      </c>
      <c r="K25" s="133">
        <f t="shared" si="4"/>
        <v>1</v>
      </c>
      <c r="L25" s="486"/>
      <c r="M25" s="365"/>
      <c r="N25" s="186" t="s">
        <v>368</v>
      </c>
      <c r="O25" s="186"/>
      <c r="Q25" s="483"/>
      <c r="R25" s="184" t="s">
        <v>366</v>
      </c>
      <c r="S25" s="122">
        <v>0</v>
      </c>
      <c r="T25" s="122">
        <v>0</v>
      </c>
      <c r="U25" s="122">
        <v>0.33</v>
      </c>
      <c r="V25" s="123">
        <f t="shared" si="5"/>
        <v>0.33</v>
      </c>
      <c r="W25" s="122">
        <v>0.67</v>
      </c>
      <c r="X25" s="122">
        <v>0.67</v>
      </c>
      <c r="Y25" s="122">
        <v>0.78</v>
      </c>
      <c r="Z25" s="123">
        <f t="shared" si="6"/>
        <v>0.78</v>
      </c>
      <c r="AA25" s="122">
        <v>0.89</v>
      </c>
      <c r="AB25" s="122">
        <v>1</v>
      </c>
      <c r="AC25" s="122">
        <v>1</v>
      </c>
      <c r="AD25" s="123">
        <f t="shared" si="7"/>
        <v>1</v>
      </c>
      <c r="AE25" s="122">
        <v>1</v>
      </c>
      <c r="AF25" s="122">
        <v>1</v>
      </c>
      <c r="AG25" s="122">
        <v>1</v>
      </c>
      <c r="AH25" s="123">
        <f t="shared" si="8"/>
        <v>1</v>
      </c>
      <c r="AI25" s="123">
        <f t="shared" si="9"/>
        <v>1</v>
      </c>
      <c r="AJ25" s="199"/>
      <c r="AK25" s="199"/>
      <c r="AL25" s="199"/>
      <c r="AMJ25" s="114"/>
    </row>
    <row r="26" spans="1:1024" ht="126.75" customHeight="1" thickBot="1" x14ac:dyDescent="0.25">
      <c r="A26" s="481"/>
      <c r="B26" s="483"/>
      <c r="C26" s="184" t="s">
        <v>369</v>
      </c>
      <c r="D26" s="184" t="s">
        <v>84</v>
      </c>
      <c r="E26" s="124">
        <f t="shared" si="0"/>
        <v>50</v>
      </c>
      <c r="F26" s="105" t="s">
        <v>85</v>
      </c>
      <c r="G26" s="186" t="s">
        <v>370</v>
      </c>
      <c r="H26" s="124">
        <f t="shared" si="1"/>
        <v>15</v>
      </c>
      <c r="I26" s="124">
        <f t="shared" si="2"/>
        <v>15</v>
      </c>
      <c r="J26" s="124">
        <f t="shared" si="3"/>
        <v>20</v>
      </c>
      <c r="K26" s="124">
        <f t="shared" si="4"/>
        <v>0</v>
      </c>
      <c r="L26" s="185" t="s">
        <v>556</v>
      </c>
      <c r="M26" s="365"/>
      <c r="N26" s="186" t="s">
        <v>371</v>
      </c>
      <c r="O26" s="186"/>
      <c r="Q26" s="483"/>
      <c r="R26" s="184" t="s">
        <v>369</v>
      </c>
      <c r="S26" s="126">
        <v>15</v>
      </c>
      <c r="T26" s="126">
        <v>0</v>
      </c>
      <c r="U26" s="126">
        <v>0</v>
      </c>
      <c r="V26" s="127">
        <f t="shared" si="5"/>
        <v>15</v>
      </c>
      <c r="W26" s="126">
        <v>15</v>
      </c>
      <c r="X26" s="126">
        <v>0</v>
      </c>
      <c r="Y26" s="126">
        <v>0</v>
      </c>
      <c r="Z26" s="127">
        <f t="shared" si="6"/>
        <v>15</v>
      </c>
      <c r="AA26" s="126">
        <v>20</v>
      </c>
      <c r="AB26" s="126">
        <v>0</v>
      </c>
      <c r="AC26" s="126">
        <v>0</v>
      </c>
      <c r="AD26" s="127">
        <f t="shared" si="7"/>
        <v>20</v>
      </c>
      <c r="AE26" s="126">
        <v>0</v>
      </c>
      <c r="AF26" s="126">
        <v>0</v>
      </c>
      <c r="AG26" s="126">
        <v>0</v>
      </c>
      <c r="AH26" s="127">
        <f t="shared" si="8"/>
        <v>0</v>
      </c>
      <c r="AI26" s="127">
        <f t="shared" si="9"/>
        <v>50</v>
      </c>
      <c r="AJ26" s="199"/>
      <c r="AK26" s="199"/>
      <c r="AL26" s="199"/>
      <c r="AMJ26" s="114"/>
    </row>
    <row r="27" spans="1:1024" ht="116.25" customHeight="1" thickBot="1" x14ac:dyDescent="0.25">
      <c r="A27" s="481"/>
      <c r="B27" s="483"/>
      <c r="C27" s="184" t="s">
        <v>372</v>
      </c>
      <c r="D27" s="184" t="s">
        <v>84</v>
      </c>
      <c r="E27" s="124">
        <f t="shared" si="0"/>
        <v>103</v>
      </c>
      <c r="F27" s="105" t="s">
        <v>101</v>
      </c>
      <c r="G27" s="186" t="s">
        <v>373</v>
      </c>
      <c r="H27" s="124">
        <f t="shared" si="1"/>
        <v>53</v>
      </c>
      <c r="I27" s="124">
        <f t="shared" si="2"/>
        <v>50</v>
      </c>
      <c r="J27" s="124">
        <f t="shared" si="3"/>
        <v>0</v>
      </c>
      <c r="K27" s="124">
        <f t="shared" si="4"/>
        <v>0</v>
      </c>
      <c r="L27" s="479" t="s">
        <v>554</v>
      </c>
      <c r="M27" s="365"/>
      <c r="N27" s="186" t="s">
        <v>374</v>
      </c>
      <c r="O27" s="186"/>
      <c r="Q27" s="483"/>
      <c r="R27" s="184" t="s">
        <v>372</v>
      </c>
      <c r="S27" s="126">
        <v>53</v>
      </c>
      <c r="T27" s="126">
        <v>0</v>
      </c>
      <c r="U27" s="126">
        <v>0</v>
      </c>
      <c r="V27" s="127">
        <f t="shared" si="5"/>
        <v>53</v>
      </c>
      <c r="W27" s="126">
        <v>50</v>
      </c>
      <c r="X27" s="126">
        <v>0</v>
      </c>
      <c r="Y27" s="126">
        <v>0</v>
      </c>
      <c r="Z27" s="127">
        <f t="shared" si="6"/>
        <v>50</v>
      </c>
      <c r="AA27" s="126">
        <v>0</v>
      </c>
      <c r="AB27" s="126">
        <v>0</v>
      </c>
      <c r="AC27" s="126">
        <v>0</v>
      </c>
      <c r="AD27" s="127">
        <f t="shared" si="7"/>
        <v>0</v>
      </c>
      <c r="AE27" s="126">
        <v>0</v>
      </c>
      <c r="AF27" s="126">
        <v>0</v>
      </c>
      <c r="AG27" s="126">
        <v>0</v>
      </c>
      <c r="AH27" s="127">
        <f t="shared" si="8"/>
        <v>0</v>
      </c>
      <c r="AI27" s="127">
        <f t="shared" si="9"/>
        <v>103</v>
      </c>
      <c r="AJ27" s="199"/>
      <c r="AK27" s="199"/>
      <c r="AL27" s="199"/>
      <c r="AMJ27" s="114"/>
    </row>
    <row r="28" spans="1:1024" ht="157.5" customHeight="1" thickBot="1" x14ac:dyDescent="0.25">
      <c r="A28" s="481"/>
      <c r="B28" s="483"/>
      <c r="C28" s="184" t="s">
        <v>375</v>
      </c>
      <c r="D28" s="184" t="s">
        <v>235</v>
      </c>
      <c r="E28" s="121">
        <f t="shared" si="0"/>
        <v>1</v>
      </c>
      <c r="F28" s="105" t="s">
        <v>101</v>
      </c>
      <c r="G28" s="186" t="s">
        <v>376</v>
      </c>
      <c r="H28" s="121">
        <f t="shared" si="1"/>
        <v>0</v>
      </c>
      <c r="I28" s="121">
        <f t="shared" si="2"/>
        <v>0.5</v>
      </c>
      <c r="J28" s="121">
        <f t="shared" si="3"/>
        <v>1</v>
      </c>
      <c r="K28" s="121">
        <f t="shared" si="4"/>
        <v>1</v>
      </c>
      <c r="L28" s="480"/>
      <c r="M28" s="365"/>
      <c r="N28" s="186" t="s">
        <v>377</v>
      </c>
      <c r="O28" s="186"/>
      <c r="Q28" s="483"/>
      <c r="R28" s="184" t="s">
        <v>375</v>
      </c>
      <c r="S28" s="122">
        <v>0</v>
      </c>
      <c r="T28" s="122">
        <v>0</v>
      </c>
      <c r="U28" s="122">
        <v>0</v>
      </c>
      <c r="V28" s="123">
        <f t="shared" si="5"/>
        <v>0</v>
      </c>
      <c r="W28" s="122">
        <v>0</v>
      </c>
      <c r="X28" s="122">
        <v>0.4</v>
      </c>
      <c r="Y28" s="122">
        <v>0.5</v>
      </c>
      <c r="Z28" s="123">
        <f t="shared" si="6"/>
        <v>0.5</v>
      </c>
      <c r="AA28" s="122">
        <v>1</v>
      </c>
      <c r="AB28" s="122">
        <v>1</v>
      </c>
      <c r="AC28" s="122">
        <v>1</v>
      </c>
      <c r="AD28" s="123">
        <f t="shared" si="7"/>
        <v>1</v>
      </c>
      <c r="AE28" s="122">
        <v>1</v>
      </c>
      <c r="AF28" s="122">
        <v>1</v>
      </c>
      <c r="AG28" s="122">
        <v>1</v>
      </c>
      <c r="AH28" s="123">
        <f t="shared" si="8"/>
        <v>1</v>
      </c>
      <c r="AI28" s="123">
        <f t="shared" si="9"/>
        <v>1</v>
      </c>
      <c r="AJ28" s="199"/>
      <c r="AK28" s="199"/>
      <c r="AL28" s="199"/>
      <c r="AMJ28" s="114"/>
    </row>
    <row r="29" spans="1:1024" ht="167.25" customHeight="1" thickBot="1" x14ac:dyDescent="0.25">
      <c r="A29" s="481"/>
      <c r="B29" s="484"/>
      <c r="C29" s="184" t="s">
        <v>378</v>
      </c>
      <c r="D29" s="184" t="s">
        <v>235</v>
      </c>
      <c r="E29" s="121">
        <f t="shared" si="0"/>
        <v>1</v>
      </c>
      <c r="F29" s="105" t="s">
        <v>85</v>
      </c>
      <c r="G29" s="186" t="s">
        <v>379</v>
      </c>
      <c r="H29" s="133">
        <f t="shared" si="1"/>
        <v>0.64410000000000001</v>
      </c>
      <c r="I29" s="133">
        <f t="shared" si="2"/>
        <v>1</v>
      </c>
      <c r="J29" s="133">
        <f t="shared" si="3"/>
        <v>1</v>
      </c>
      <c r="K29" s="133">
        <f t="shared" si="4"/>
        <v>1</v>
      </c>
      <c r="L29" s="185" t="s">
        <v>557</v>
      </c>
      <c r="M29" s="366"/>
      <c r="N29" s="186" t="s">
        <v>380</v>
      </c>
      <c r="O29" s="186"/>
      <c r="Q29" s="484"/>
      <c r="R29" s="184" t="s">
        <v>378</v>
      </c>
      <c r="S29" s="134">
        <v>0.33</v>
      </c>
      <c r="T29" s="134">
        <v>0.33</v>
      </c>
      <c r="U29" s="134">
        <v>0.64410000000000001</v>
      </c>
      <c r="V29" s="135">
        <f t="shared" si="5"/>
        <v>0.64410000000000001</v>
      </c>
      <c r="W29" s="134">
        <v>1</v>
      </c>
      <c r="X29" s="134">
        <v>1</v>
      </c>
      <c r="Y29" s="134">
        <v>1</v>
      </c>
      <c r="Z29" s="135">
        <f t="shared" si="6"/>
        <v>1</v>
      </c>
      <c r="AA29" s="134">
        <v>1</v>
      </c>
      <c r="AB29" s="134">
        <v>1</v>
      </c>
      <c r="AC29" s="134">
        <v>1</v>
      </c>
      <c r="AD29" s="135">
        <f t="shared" si="7"/>
        <v>1</v>
      </c>
      <c r="AE29" s="134">
        <v>1</v>
      </c>
      <c r="AF29" s="134">
        <v>1</v>
      </c>
      <c r="AG29" s="134">
        <v>1</v>
      </c>
      <c r="AH29" s="135">
        <f t="shared" si="8"/>
        <v>1</v>
      </c>
      <c r="AI29" s="135">
        <f t="shared" si="9"/>
        <v>1</v>
      </c>
      <c r="AJ29" s="199"/>
      <c r="AK29" s="199"/>
      <c r="AL29" s="199"/>
      <c r="AMJ29" s="114"/>
    </row>
    <row r="30" spans="1:1024" ht="121.5" customHeight="1" x14ac:dyDescent="0.2">
      <c r="Q30" s="199"/>
      <c r="R30" s="199"/>
      <c r="S30" s="199"/>
      <c r="T30" s="199"/>
      <c r="U30" s="199"/>
      <c r="V30" s="199"/>
      <c r="W30" s="199"/>
      <c r="X30" s="199"/>
      <c r="Y30" s="199"/>
      <c r="Z30" s="199"/>
      <c r="AA30" s="199"/>
      <c r="AB30" s="199"/>
      <c r="AC30" s="199"/>
      <c r="AD30" s="199"/>
      <c r="AE30" s="199"/>
      <c r="AF30" s="199"/>
      <c r="AG30" s="199"/>
      <c r="AH30" s="199"/>
      <c r="AI30" s="199"/>
      <c r="AJ30" s="199"/>
      <c r="AK30" s="199"/>
      <c r="AMJ30" s="114"/>
    </row>
    <row r="31" spans="1:1024" ht="117.75" customHeight="1" x14ac:dyDescent="0.2">
      <c r="Q31" s="199"/>
      <c r="R31" s="199"/>
      <c r="S31" s="199"/>
      <c r="T31" s="199"/>
      <c r="U31" s="199"/>
      <c r="V31" s="199"/>
      <c r="W31" s="199"/>
      <c r="X31" s="199"/>
      <c r="Y31" s="199"/>
      <c r="Z31" s="199"/>
      <c r="AA31" s="199"/>
      <c r="AB31" s="199"/>
      <c r="AC31" s="199"/>
      <c r="AD31" s="199"/>
      <c r="AE31" s="199"/>
      <c r="AF31" s="199"/>
      <c r="AG31" s="199"/>
      <c r="AH31" s="199"/>
      <c r="AI31" s="199"/>
      <c r="AJ31" s="199"/>
      <c r="AK31" s="199"/>
      <c r="AMJ31" s="114"/>
    </row>
    <row r="32" spans="1:1024" ht="116.25" customHeight="1" x14ac:dyDescent="0.2">
      <c r="AMJ32" s="114"/>
    </row>
    <row r="33" spans="1024:1024" ht="91.5" customHeight="1" x14ac:dyDescent="0.2">
      <c r="AMJ33" s="114"/>
    </row>
    <row r="34" spans="1024:1024" ht="91.5" customHeight="1" x14ac:dyDescent="0.2">
      <c r="AMJ34" s="114"/>
    </row>
  </sheetData>
  <mergeCells count="36">
    <mergeCell ref="AE13:AH13"/>
    <mergeCell ref="A15:A16"/>
    <mergeCell ref="L15:L16"/>
    <mergeCell ref="A17:A29"/>
    <mergeCell ref="B17:B21"/>
    <mergeCell ref="Q17:Q21"/>
    <mergeCell ref="L18:L19"/>
    <mergeCell ref="M18:M19"/>
    <mergeCell ref="M20:M21"/>
    <mergeCell ref="B22:B29"/>
    <mergeCell ref="M22:M29"/>
    <mergeCell ref="Q22:Q29"/>
    <mergeCell ref="L24:L25"/>
    <mergeCell ref="L27:L28"/>
    <mergeCell ref="A9:O10"/>
    <mergeCell ref="A11:O12"/>
    <mergeCell ref="Q11:AI12"/>
    <mergeCell ref="A13:A14"/>
    <mergeCell ref="B13:F13"/>
    <mergeCell ref="G13:G14"/>
    <mergeCell ref="H13:K13"/>
    <mergeCell ref="L13:L14"/>
    <mergeCell ref="M13:M14"/>
    <mergeCell ref="N13:N14"/>
    <mergeCell ref="AI13:AI14"/>
    <mergeCell ref="O13:O14"/>
    <mergeCell ref="Q13:R13"/>
    <mergeCell ref="S13:V13"/>
    <mergeCell ref="W13:Z13"/>
    <mergeCell ref="AA13:AD13"/>
    <mergeCell ref="A8:O8"/>
    <mergeCell ref="A5:O5"/>
    <mergeCell ref="A6:E6"/>
    <mergeCell ref="F6:J6"/>
    <mergeCell ref="K6:O6"/>
    <mergeCell ref="A7:O7"/>
  </mergeCells>
  <dataValidations count="2">
    <dataValidation type="list" allowBlank="1" showInputMessage="1" showErrorMessage="1" sqref="F15:F29" xr:uid="{00000000-0002-0000-0700-000000000000}">
      <formula1>"A,B,C"</formula1>
      <formula2>0</formula2>
    </dataValidation>
    <dataValidation type="list" allowBlank="1" showInputMessage="1" showErrorMessage="1" sqref="D15:D29" xr:uid="{00000000-0002-0000-0700-000001000000}">
      <formula1>"Unidad,Porcentaje,Monetario"</formula1>
      <formula2>0</formula2>
    </dataValidation>
  </dataValidations>
  <pageMargins left="0.95" right="0.32986111111111099" top="0.76388888888888895" bottom="0.77361111111111103" header="0.51180555555555496" footer="0.51180555555555496"/>
  <pageSetup scale="16" orientation="landscape" r:id="rId1"/>
  <rowBreaks count="1" manualBreakCount="1">
    <brk id="21" max="3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A1:AMI29"/>
  <sheetViews>
    <sheetView showGridLines="0" zoomScale="60" zoomScaleNormal="60" zoomScaleSheetLayoutView="20" workbookViewId="0"/>
  </sheetViews>
  <sheetFormatPr baseColWidth="10" defaultRowHeight="15" x14ac:dyDescent="0.2"/>
  <cols>
    <col min="1" max="1" width="25.625" style="13" customWidth="1"/>
    <col min="2" max="2" width="35.375" style="13" customWidth="1"/>
    <col min="3" max="4" width="25.625" style="13" customWidth="1"/>
    <col min="5" max="6" width="19.25" style="13" customWidth="1"/>
    <col min="7" max="7" width="37.625" style="13" customWidth="1"/>
    <col min="8" max="11" width="15.625" style="13" customWidth="1"/>
    <col min="12" max="12" width="22.125" style="13" customWidth="1"/>
    <col min="13" max="13" width="27.25" style="13" customWidth="1"/>
    <col min="14" max="15" width="31.75" style="13" customWidth="1"/>
    <col min="16" max="16" width="10.625" customWidth="1"/>
    <col min="17" max="17" width="23.875" style="13" customWidth="1"/>
    <col min="18" max="18" width="25" style="13" customWidth="1"/>
    <col min="19" max="28" width="11.875" style="13" customWidth="1"/>
    <col min="29" max="29" width="12.375" style="13" bestFit="1" customWidth="1"/>
    <col min="30" max="30" width="13.75" style="13" customWidth="1"/>
    <col min="31" max="32" width="11.875" style="13" customWidth="1"/>
    <col min="33" max="33" width="13.75" style="13" customWidth="1"/>
    <col min="34" max="36" width="11.875" style="13" customWidth="1"/>
    <col min="37" max="1023" width="10.625" style="13" customWidth="1"/>
    <col min="1024" max="1024" width="11" customWidth="1"/>
  </cols>
  <sheetData>
    <row r="1" spans="1:1023" ht="44.1" customHeight="1" x14ac:dyDescent="0.2">
      <c r="A1" s="12"/>
      <c r="B1" s="12"/>
      <c r="C1" s="12"/>
      <c r="D1" s="12"/>
      <c r="E1" s="12"/>
      <c r="F1" s="12"/>
      <c r="G1" s="12"/>
      <c r="H1" s="12"/>
      <c r="I1" s="12"/>
      <c r="J1" s="12"/>
      <c r="K1" s="12"/>
      <c r="L1" s="12"/>
      <c r="M1" s="12"/>
      <c r="N1" s="12"/>
      <c r="O1" s="12"/>
    </row>
    <row r="2" spans="1:1023" ht="44.1" customHeight="1" x14ac:dyDescent="0.2">
      <c r="A2" s="12"/>
      <c r="B2" s="12"/>
      <c r="C2" s="12"/>
      <c r="D2" s="12"/>
      <c r="E2" s="12"/>
      <c r="F2" s="12"/>
      <c r="G2" s="12"/>
      <c r="H2" s="12"/>
      <c r="I2" s="12"/>
      <c r="J2" s="12"/>
      <c r="K2" s="12"/>
      <c r="L2" s="12"/>
      <c r="M2" s="12"/>
      <c r="N2" s="12"/>
      <c r="O2" s="12"/>
    </row>
    <row r="3" spans="1:1023" ht="44.1" customHeight="1" x14ac:dyDescent="0.2">
      <c r="A3" s="12"/>
      <c r="B3" s="12"/>
      <c r="C3" s="12"/>
      <c r="D3" s="12"/>
      <c r="E3" s="12"/>
      <c r="F3" s="12"/>
      <c r="G3" s="12"/>
      <c r="H3" s="12"/>
      <c r="I3" s="12"/>
      <c r="J3" s="12"/>
      <c r="K3" s="12"/>
      <c r="L3" s="12"/>
      <c r="M3" s="12"/>
      <c r="N3" s="12"/>
      <c r="O3" s="12"/>
    </row>
    <row r="4" spans="1:1023" ht="44.1" customHeight="1" thickBot="1" x14ac:dyDescent="0.25">
      <c r="A4" s="12"/>
      <c r="B4" s="12"/>
      <c r="C4" s="12"/>
      <c r="D4" s="12"/>
      <c r="E4" s="12"/>
      <c r="F4" s="12"/>
      <c r="G4" s="12"/>
      <c r="H4" s="12"/>
      <c r="I4" s="12"/>
      <c r="J4" s="12"/>
      <c r="K4" s="12"/>
      <c r="L4" s="12"/>
      <c r="M4" s="12"/>
      <c r="N4" s="12"/>
      <c r="O4" s="12"/>
    </row>
    <row r="5" spans="1:1023" s="14" customFormat="1" ht="44.1" customHeight="1" thickBot="1" x14ac:dyDescent="0.25">
      <c r="A5" s="403" t="s">
        <v>36</v>
      </c>
      <c r="B5" s="404"/>
      <c r="C5" s="404"/>
      <c r="D5" s="404"/>
      <c r="E5" s="404"/>
      <c r="F5" s="404"/>
      <c r="G5" s="404"/>
      <c r="H5" s="404"/>
      <c r="I5" s="404"/>
      <c r="J5" s="404"/>
      <c r="K5" s="404"/>
      <c r="L5" s="404"/>
      <c r="M5" s="404"/>
      <c r="N5" s="404"/>
      <c r="O5" s="406"/>
      <c r="P5"/>
    </row>
    <row r="6" spans="1:1023" s="14" customFormat="1" ht="135" customHeight="1" thickBot="1" x14ac:dyDescent="0.25">
      <c r="A6" s="407" t="s">
        <v>37</v>
      </c>
      <c r="B6" s="407"/>
      <c r="C6" s="407"/>
      <c r="D6" s="407"/>
      <c r="E6" s="407"/>
      <c r="F6" s="407" t="s">
        <v>38</v>
      </c>
      <c r="G6" s="407"/>
      <c r="H6" s="407"/>
      <c r="I6" s="407"/>
      <c r="J6" s="407"/>
      <c r="K6" s="442" t="s">
        <v>39</v>
      </c>
      <c r="L6" s="410"/>
      <c r="M6" s="410"/>
      <c r="N6" s="410"/>
      <c r="O6" s="411"/>
      <c r="P6"/>
    </row>
    <row r="7" spans="1:1023" ht="27" thickBot="1" x14ac:dyDescent="0.25">
      <c r="A7" s="412" t="s">
        <v>40</v>
      </c>
      <c r="B7" s="413"/>
      <c r="C7" s="413"/>
      <c r="D7" s="413"/>
      <c r="E7" s="413"/>
      <c r="F7" s="413"/>
      <c r="G7" s="413"/>
      <c r="H7" s="413"/>
      <c r="I7" s="413"/>
      <c r="J7" s="413"/>
      <c r="K7" s="413"/>
      <c r="L7" s="413"/>
      <c r="M7" s="413"/>
      <c r="N7" s="413"/>
      <c r="O7" s="415"/>
    </row>
    <row r="8" spans="1:1023" s="15" customFormat="1" ht="23.25" customHeight="1" x14ac:dyDescent="0.2">
      <c r="A8" s="399" t="s">
        <v>170</v>
      </c>
      <c r="B8" s="400"/>
      <c r="C8" s="400"/>
      <c r="D8" s="400"/>
      <c r="E8" s="400"/>
      <c r="F8" s="400"/>
      <c r="G8" s="400"/>
      <c r="H8" s="400"/>
      <c r="I8" s="400"/>
      <c r="J8" s="400"/>
      <c r="K8" s="400"/>
      <c r="L8" s="400"/>
      <c r="M8" s="400"/>
      <c r="N8" s="400"/>
      <c r="O8" s="402"/>
      <c r="P8"/>
    </row>
    <row r="9" spans="1:1023" s="15" customFormat="1" ht="20.100000000000001" customHeight="1" x14ac:dyDescent="0.2">
      <c r="A9" s="381" t="s">
        <v>41</v>
      </c>
      <c r="B9" s="382"/>
      <c r="C9" s="382"/>
      <c r="D9" s="382"/>
      <c r="E9" s="382"/>
      <c r="F9" s="382"/>
      <c r="G9" s="382"/>
      <c r="H9" s="382"/>
      <c r="I9" s="382"/>
      <c r="J9" s="382"/>
      <c r="K9" s="382"/>
      <c r="L9" s="382"/>
      <c r="M9" s="382"/>
      <c r="N9" s="382"/>
      <c r="O9" s="384"/>
      <c r="P9"/>
    </row>
    <row r="10" spans="1:1023" s="15" customFormat="1" ht="20.100000000000001" customHeight="1" thickBot="1" x14ac:dyDescent="0.25">
      <c r="A10" s="381"/>
      <c r="B10" s="382"/>
      <c r="C10" s="382"/>
      <c r="D10" s="382"/>
      <c r="E10" s="382"/>
      <c r="F10" s="382"/>
      <c r="G10" s="382"/>
      <c r="H10" s="382"/>
      <c r="I10" s="382"/>
      <c r="J10" s="382"/>
      <c r="K10" s="382"/>
      <c r="L10" s="382"/>
      <c r="M10" s="382"/>
      <c r="N10" s="382"/>
      <c r="O10" s="384"/>
      <c r="P10"/>
    </row>
    <row r="11" spans="1:1023" s="15" customFormat="1" ht="14.45" customHeight="1" x14ac:dyDescent="0.2">
      <c r="A11" s="381" t="s">
        <v>42</v>
      </c>
      <c r="B11" s="382"/>
      <c r="C11" s="382"/>
      <c r="D11" s="382"/>
      <c r="E11" s="382"/>
      <c r="F11" s="382"/>
      <c r="G11" s="382"/>
      <c r="H11" s="382"/>
      <c r="I11" s="382"/>
      <c r="J11" s="382"/>
      <c r="K11" s="382"/>
      <c r="L11" s="382"/>
      <c r="M11" s="382"/>
      <c r="N11" s="382"/>
      <c r="O11" s="384"/>
      <c r="P11"/>
      <c r="Q11" s="389" t="s">
        <v>43</v>
      </c>
      <c r="R11" s="390"/>
      <c r="S11" s="390"/>
      <c r="T11" s="390"/>
      <c r="U11" s="390"/>
      <c r="V11" s="390"/>
      <c r="W11" s="390"/>
      <c r="X11" s="390"/>
      <c r="Y11" s="390"/>
      <c r="Z11" s="390"/>
      <c r="AA11" s="390"/>
      <c r="AB11" s="390"/>
      <c r="AC11" s="390"/>
      <c r="AD11" s="390"/>
      <c r="AE11" s="390"/>
      <c r="AF11" s="390"/>
      <c r="AG11" s="390"/>
      <c r="AH11" s="390"/>
      <c r="AI11" s="426"/>
      <c r="AJ11" s="16"/>
    </row>
    <row r="12" spans="1:1023" s="15" customFormat="1" ht="15" customHeight="1" thickBot="1" x14ac:dyDescent="0.25">
      <c r="A12" s="385"/>
      <c r="B12" s="386"/>
      <c r="C12" s="386"/>
      <c r="D12" s="386"/>
      <c r="E12" s="386"/>
      <c r="F12" s="386"/>
      <c r="G12" s="386"/>
      <c r="H12" s="386"/>
      <c r="I12" s="386"/>
      <c r="J12" s="386"/>
      <c r="K12" s="386"/>
      <c r="L12" s="386"/>
      <c r="M12" s="386"/>
      <c r="N12" s="386"/>
      <c r="O12" s="388"/>
      <c r="P12"/>
      <c r="Q12" s="393"/>
      <c r="R12" s="394"/>
      <c r="S12" s="394"/>
      <c r="T12" s="394"/>
      <c r="U12" s="394"/>
      <c r="V12" s="394"/>
      <c r="W12" s="394"/>
      <c r="X12" s="394"/>
      <c r="Y12" s="394"/>
      <c r="Z12" s="394"/>
      <c r="AA12" s="394"/>
      <c r="AB12" s="394"/>
      <c r="AC12" s="394"/>
      <c r="AD12" s="394"/>
      <c r="AE12" s="394"/>
      <c r="AF12" s="394"/>
      <c r="AG12" s="394"/>
      <c r="AH12" s="394"/>
      <c r="AI12" s="427"/>
      <c r="AJ12" s="16"/>
    </row>
    <row r="13" spans="1:1023" ht="47.25" customHeight="1" thickBot="1" x14ac:dyDescent="0.25">
      <c r="A13" s="378" t="s">
        <v>44</v>
      </c>
      <c r="B13" s="378" t="s">
        <v>45</v>
      </c>
      <c r="C13" s="378"/>
      <c r="D13" s="378"/>
      <c r="E13" s="378"/>
      <c r="F13" s="378"/>
      <c r="G13" s="378" t="s">
        <v>46</v>
      </c>
      <c r="H13" s="397" t="s">
        <v>563</v>
      </c>
      <c r="I13" s="397"/>
      <c r="J13" s="397"/>
      <c r="K13" s="397"/>
      <c r="L13" s="378" t="s">
        <v>47</v>
      </c>
      <c r="M13" s="378" t="s">
        <v>48</v>
      </c>
      <c r="N13" s="378" t="s">
        <v>49</v>
      </c>
      <c r="O13" s="377" t="s">
        <v>50</v>
      </c>
      <c r="Q13" s="379" t="s">
        <v>45</v>
      </c>
      <c r="R13" s="379"/>
      <c r="S13" s="489" t="s">
        <v>51</v>
      </c>
      <c r="T13" s="489"/>
      <c r="U13" s="489"/>
      <c r="V13" s="489"/>
      <c r="W13" s="489" t="s">
        <v>52</v>
      </c>
      <c r="X13" s="489"/>
      <c r="Y13" s="489"/>
      <c r="Z13" s="489"/>
      <c r="AA13" s="489" t="s">
        <v>53</v>
      </c>
      <c r="AB13" s="489"/>
      <c r="AC13" s="489"/>
      <c r="AD13" s="489"/>
      <c r="AE13" s="489" t="s">
        <v>54</v>
      </c>
      <c r="AF13" s="489"/>
      <c r="AG13" s="489"/>
      <c r="AH13" s="489"/>
      <c r="AI13" s="379" t="s">
        <v>55</v>
      </c>
      <c r="AMI13"/>
    </row>
    <row r="14" spans="1:1023" s="15" customFormat="1" ht="63" customHeight="1" thickBot="1" x14ac:dyDescent="0.25">
      <c r="A14" s="377"/>
      <c r="B14" s="28" t="s">
        <v>56</v>
      </c>
      <c r="C14" s="28" t="s">
        <v>57</v>
      </c>
      <c r="D14" s="28" t="s">
        <v>58</v>
      </c>
      <c r="E14" s="28" t="s">
        <v>59</v>
      </c>
      <c r="F14" s="28" t="s">
        <v>60</v>
      </c>
      <c r="G14" s="398"/>
      <c r="H14" s="28" t="s">
        <v>61</v>
      </c>
      <c r="I14" s="28" t="s">
        <v>62</v>
      </c>
      <c r="J14" s="28" t="s">
        <v>63</v>
      </c>
      <c r="K14" s="28" t="s">
        <v>64</v>
      </c>
      <c r="L14" s="398"/>
      <c r="M14" s="398"/>
      <c r="N14" s="398"/>
      <c r="O14" s="378"/>
      <c r="P14"/>
      <c r="Q14" s="28" t="s">
        <v>56</v>
      </c>
      <c r="R14" s="28" t="s">
        <v>57</v>
      </c>
      <c r="S14" s="43" t="s">
        <v>65</v>
      </c>
      <c r="T14" s="43" t="s">
        <v>66</v>
      </c>
      <c r="U14" s="43" t="s">
        <v>67</v>
      </c>
      <c r="V14" s="28" t="s">
        <v>68</v>
      </c>
      <c r="W14" s="43" t="s">
        <v>69</v>
      </c>
      <c r="X14" s="43" t="s">
        <v>70</v>
      </c>
      <c r="Y14" s="43" t="s">
        <v>71</v>
      </c>
      <c r="Z14" s="28" t="s">
        <v>72</v>
      </c>
      <c r="AA14" s="43" t="s">
        <v>73</v>
      </c>
      <c r="AB14" s="43" t="s">
        <v>74</v>
      </c>
      <c r="AC14" s="43" t="s">
        <v>75</v>
      </c>
      <c r="AD14" s="28" t="s">
        <v>76</v>
      </c>
      <c r="AE14" s="43" t="s">
        <v>77</v>
      </c>
      <c r="AF14" s="43" t="s">
        <v>78</v>
      </c>
      <c r="AG14" s="43" t="s">
        <v>79</v>
      </c>
      <c r="AH14" s="28" t="s">
        <v>80</v>
      </c>
      <c r="AI14" s="379"/>
    </row>
    <row r="15" spans="1:1023" s="15" customFormat="1" ht="99.95" customHeight="1" thickBot="1" x14ac:dyDescent="0.3">
      <c r="A15" s="487" t="s">
        <v>171</v>
      </c>
      <c r="B15" s="32" t="s">
        <v>172</v>
      </c>
      <c r="C15" s="33" t="s">
        <v>173</v>
      </c>
      <c r="D15" s="34" t="s">
        <v>84</v>
      </c>
      <c r="E15" s="35">
        <f>+AI15</f>
        <v>50</v>
      </c>
      <c r="F15" s="36" t="s">
        <v>85</v>
      </c>
      <c r="G15" s="37" t="s">
        <v>174</v>
      </c>
      <c r="H15" s="35">
        <f>+V15</f>
        <v>10</v>
      </c>
      <c r="I15" s="35">
        <f>+Z15</f>
        <v>10</v>
      </c>
      <c r="J15" s="35">
        <f>+AD15</f>
        <v>15</v>
      </c>
      <c r="K15" s="35">
        <f>+AH15</f>
        <v>15</v>
      </c>
      <c r="L15" s="38" t="s">
        <v>558</v>
      </c>
      <c r="M15" s="38" t="s">
        <v>560</v>
      </c>
      <c r="N15" s="37" t="s">
        <v>175</v>
      </c>
      <c r="O15" s="39"/>
      <c r="P15" s="201"/>
      <c r="Q15" s="32" t="s">
        <v>172</v>
      </c>
      <c r="R15" s="33" t="s">
        <v>173</v>
      </c>
      <c r="S15" s="40">
        <v>5</v>
      </c>
      <c r="T15" s="40">
        <v>2</v>
      </c>
      <c r="U15" s="40">
        <v>3</v>
      </c>
      <c r="V15" s="44">
        <f>+IF($D15="Porcentaje",IF(AND(S15&lt;&gt;"",T15="",U15=""),S15,IF(AND(S15&lt;&gt;"",T15&lt;&gt;"",U15=""),T15,IF(AND(S15&lt;&gt;"",T15&lt;&gt;"",U15&lt;&gt;""),U15,0))),SUM(S15:U15))</f>
        <v>10</v>
      </c>
      <c r="W15" s="40">
        <v>5</v>
      </c>
      <c r="X15" s="40">
        <v>0</v>
      </c>
      <c r="Y15" s="40">
        <v>5</v>
      </c>
      <c r="Z15" s="44">
        <f>+IF($D15="Porcentaje",IF(AND(W15&lt;&gt;"",X15="",Y15=""),W15,IF(AND(W15&lt;&gt;"",X15&lt;&gt;"",Y15=""),X15,IF(AND(W15&lt;&gt;"",X15&lt;&gt;"",Y15&lt;&gt;""),Y15,0))),SUM(W15:Y15))</f>
        <v>10</v>
      </c>
      <c r="AA15" s="40">
        <v>5</v>
      </c>
      <c r="AB15" s="40">
        <v>5</v>
      </c>
      <c r="AC15" s="40">
        <v>5</v>
      </c>
      <c r="AD15" s="44">
        <f>+IF($D15="Porcentaje",IF(AND(AA15&lt;&gt;"",AB15="",AC15=""),AA15,IF(AND(AA15&lt;&gt;"",AB15&lt;&gt;"",AC15=""),AB15,IF(AND(AA15&lt;&gt;"",AB15&lt;&gt;"",AC15&lt;&gt;""),AC15,0))),SUM(AA15:AC15))</f>
        <v>15</v>
      </c>
      <c r="AE15" s="40">
        <v>5</v>
      </c>
      <c r="AF15" s="40">
        <v>5</v>
      </c>
      <c r="AG15" s="40">
        <v>5</v>
      </c>
      <c r="AH15" s="44">
        <f>+IF($D15="Porcentaje",IF(AND(AE15&lt;&gt;"",AF15="",AG15=""),AE15,IF(AND(AE15&lt;&gt;"",AF15&lt;&gt;"",AG15=""),AF15,IF(AND(AE15&lt;&gt;"",AF15&lt;&gt;"",AG15&lt;&gt;""),AG15,0))),SUM(AE15:AG15))</f>
        <v>15</v>
      </c>
      <c r="AI15" s="44">
        <f>+IFERROR(IF(D15="Porcentaje",IF(AND(COUNT(S15:U15)&gt;=0,COUNT(W15:Y15)=0,COUNT(AA15:AC15)=0,COUNT(AE15:AG15)=0),V15,IF(AND(COUNT(S15:U15)&gt;=1,COUNT(W15:Y15)&gt;=1,COUNT(AA15:AC15)=0,COUNT(AE15:AG15)=0),Z15,IF(AND(COUNT(S15:U15)&gt;=1,COUNT(W15:Y15)&gt;=1,COUNT(AA15:AC15)&gt;=1,COUNT(AE15:AG15)=0),AD15,IF(AND(COUNT(S15:U15)&gt;=1,COUNT(W15:Y15)&gt;=1,COUNT(AA15:AC15)&gt;=1,COUNT(AE15:AG15)&gt;=1),AH15,"-")))),SUM(V15,Z15,AD15,AH15)),"-")</f>
        <v>50</v>
      </c>
      <c r="AJ15" s="159"/>
      <c r="AK15" s="159"/>
      <c r="AL15" s="159"/>
      <c r="AM15" s="159"/>
      <c r="AN15" s="159"/>
    </row>
    <row r="16" spans="1:1023" s="15" customFormat="1" ht="124.5" customHeight="1" thickBot="1" x14ac:dyDescent="0.3">
      <c r="A16" s="488"/>
      <c r="B16" s="41" t="s">
        <v>176</v>
      </c>
      <c r="C16" s="42" t="s">
        <v>177</v>
      </c>
      <c r="D16" s="34" t="s">
        <v>84</v>
      </c>
      <c r="E16" s="35">
        <f t="shared" ref="E16:E19" si="0">+AI16</f>
        <v>80</v>
      </c>
      <c r="F16" s="36" t="s">
        <v>85</v>
      </c>
      <c r="G16" s="37" t="s">
        <v>178</v>
      </c>
      <c r="H16" s="35">
        <f t="shared" ref="H16:H19" si="1">+V16</f>
        <v>20</v>
      </c>
      <c r="I16" s="35">
        <f t="shared" ref="I16:I19" si="2">+Z16</f>
        <v>20</v>
      </c>
      <c r="J16" s="35">
        <f t="shared" ref="J16:J19" si="3">+AD16</f>
        <v>20</v>
      </c>
      <c r="K16" s="35">
        <f t="shared" ref="K16:K19" si="4">+AH16</f>
        <v>20</v>
      </c>
      <c r="L16" s="38" t="s">
        <v>559</v>
      </c>
      <c r="M16" s="38" t="s">
        <v>537</v>
      </c>
      <c r="N16" s="37" t="s">
        <v>179</v>
      </c>
      <c r="O16" s="39"/>
      <c r="P16" s="201"/>
      <c r="Q16" s="41" t="s">
        <v>176</v>
      </c>
      <c r="R16" s="42" t="s">
        <v>177</v>
      </c>
      <c r="S16" s="40">
        <v>10</v>
      </c>
      <c r="T16" s="40">
        <v>5</v>
      </c>
      <c r="U16" s="40">
        <v>5</v>
      </c>
      <c r="V16" s="44">
        <f t="shared" ref="V16:V19" si="5">+IF($D16="Porcentaje",IF(AND(S16&lt;&gt;"",T16="",U16=""),S16,IF(AND(S16&lt;&gt;"",T16&lt;&gt;"",U16=""),T16,IF(AND(S16&lt;&gt;"",T16&lt;&gt;"",U16&lt;&gt;""),U16,0))),SUM(S16:U16))</f>
        <v>20</v>
      </c>
      <c r="W16" s="40">
        <v>5</v>
      </c>
      <c r="X16" s="40">
        <v>10</v>
      </c>
      <c r="Y16" s="40">
        <v>5</v>
      </c>
      <c r="Z16" s="44">
        <f t="shared" ref="Z16:Z19" si="6">+IF($D16="Porcentaje",IF(AND(W16&lt;&gt;"",X16="",Y16=""),W16,IF(AND(W16&lt;&gt;"",X16&lt;&gt;"",Y16=""),X16,IF(AND(W16&lt;&gt;"",X16&lt;&gt;"",Y16&lt;&gt;""),Y16,0))),SUM(W16:Y16))</f>
        <v>20</v>
      </c>
      <c r="AA16" s="40">
        <v>5</v>
      </c>
      <c r="AB16" s="40">
        <v>10</v>
      </c>
      <c r="AC16" s="40">
        <v>5</v>
      </c>
      <c r="AD16" s="44">
        <f t="shared" ref="AD16:AD19" si="7">+IF($D16="Porcentaje",IF(AND(AA16&lt;&gt;"",AB16="",AC16=""),AA16,IF(AND(AA16&lt;&gt;"",AB16&lt;&gt;"",AC16=""),AB16,IF(AND(AA16&lt;&gt;"",AB16&lt;&gt;"",AC16&lt;&gt;""),AC16,0))),SUM(AA16:AC16))</f>
        <v>20</v>
      </c>
      <c r="AE16" s="40">
        <v>8</v>
      </c>
      <c r="AF16" s="40">
        <v>5</v>
      </c>
      <c r="AG16" s="40">
        <v>7</v>
      </c>
      <c r="AH16" s="44">
        <f t="shared" ref="AH16:AH19" si="8">+IF($D16="Porcentaje",IF(AND(AE16&lt;&gt;"",AF16="",AG16=""),AE16,IF(AND(AE16&lt;&gt;"",AF16&lt;&gt;"",AG16=""),AF16,IF(AND(AE16&lt;&gt;"",AF16&lt;&gt;"",AG16&lt;&gt;""),AG16,0))),SUM(AE16:AG16))</f>
        <v>20</v>
      </c>
      <c r="AI16" s="44">
        <f t="shared" ref="AI16:AI19" si="9">+IFERROR(IF(D16="Porcentaje",IF(AND(COUNT(S16:U16)&gt;=0,COUNT(W16:Y16)=0,COUNT(AA16:AC16)=0,COUNT(AE16:AG16)=0),V16,IF(AND(COUNT(S16:U16)&gt;=1,COUNT(W16:Y16)&gt;=1,COUNT(AA16:AC16)=0,COUNT(AE16:AG16)=0),Z16,IF(AND(COUNT(S16:U16)&gt;=1,COUNT(W16:Y16)&gt;=1,COUNT(AA16:AC16)&gt;=1,COUNT(AE16:AG16)=0),AD16,IF(AND(COUNT(S16:U16)&gt;=1,COUNT(W16:Y16)&gt;=1,COUNT(AA16:AC16)&gt;=1,COUNT(AE16:AG16)&gt;=1),AH16,"-")))),SUM(V16,Z16,AD16,AH16)),"-")</f>
        <v>80</v>
      </c>
      <c r="AJ16" s="159"/>
      <c r="AK16" s="159"/>
      <c r="AL16" s="159"/>
      <c r="AM16" s="159"/>
      <c r="AN16" s="159"/>
    </row>
    <row r="17" spans="1:40" s="15" customFormat="1" ht="124.5" customHeight="1" thickBot="1" x14ac:dyDescent="0.3">
      <c r="A17" s="296" t="s">
        <v>180</v>
      </c>
      <c r="B17" s="41" t="s">
        <v>181</v>
      </c>
      <c r="C17" s="42" t="s">
        <v>182</v>
      </c>
      <c r="D17" s="34" t="s">
        <v>84</v>
      </c>
      <c r="E17" s="35">
        <f t="shared" si="0"/>
        <v>33</v>
      </c>
      <c r="F17" s="36" t="s">
        <v>85</v>
      </c>
      <c r="G17" s="37" t="s">
        <v>183</v>
      </c>
      <c r="H17" s="35">
        <f t="shared" si="1"/>
        <v>10</v>
      </c>
      <c r="I17" s="35">
        <f t="shared" si="2"/>
        <v>10</v>
      </c>
      <c r="J17" s="35">
        <f t="shared" si="3"/>
        <v>8</v>
      </c>
      <c r="K17" s="35">
        <f t="shared" si="4"/>
        <v>5</v>
      </c>
      <c r="L17" s="38" t="s">
        <v>559</v>
      </c>
      <c r="M17" s="38" t="s">
        <v>537</v>
      </c>
      <c r="N17" s="37" t="s">
        <v>184</v>
      </c>
      <c r="O17" s="39"/>
      <c r="P17" s="201"/>
      <c r="Q17" s="41" t="s">
        <v>181</v>
      </c>
      <c r="R17" s="42" t="s">
        <v>182</v>
      </c>
      <c r="S17" s="40">
        <v>3</v>
      </c>
      <c r="T17" s="40">
        <v>2</v>
      </c>
      <c r="U17" s="40">
        <v>5</v>
      </c>
      <c r="V17" s="44">
        <f>+IF($D17="Porcentaje",IF(AND(S17&lt;&gt;"",T17="",U17=""),S17,IF(AND(S17&lt;&gt;"",T17&lt;&gt;"",U17=""),T17,IF(AND(S17&lt;&gt;"",T17&lt;&gt;"",U17&lt;&gt;""),U17,0))),SUM(S17:U17))</f>
        <v>10</v>
      </c>
      <c r="W17" s="40">
        <v>2</v>
      </c>
      <c r="X17" s="40">
        <v>4</v>
      </c>
      <c r="Y17" s="40">
        <v>4</v>
      </c>
      <c r="Z17" s="44">
        <f t="shared" si="6"/>
        <v>10</v>
      </c>
      <c r="AA17" s="40">
        <v>0</v>
      </c>
      <c r="AB17" s="40">
        <v>5</v>
      </c>
      <c r="AC17" s="40">
        <v>3</v>
      </c>
      <c r="AD17" s="44">
        <f t="shared" si="7"/>
        <v>8</v>
      </c>
      <c r="AE17" s="40">
        <v>0</v>
      </c>
      <c r="AF17" s="40">
        <v>2</v>
      </c>
      <c r="AG17" s="40">
        <v>3</v>
      </c>
      <c r="AH17" s="44">
        <f t="shared" si="8"/>
        <v>5</v>
      </c>
      <c r="AI17" s="44">
        <f t="shared" si="9"/>
        <v>33</v>
      </c>
      <c r="AJ17" s="159"/>
      <c r="AK17" s="159"/>
      <c r="AL17" s="159"/>
      <c r="AM17" s="159"/>
      <c r="AN17" s="159"/>
    </row>
    <row r="18" spans="1:40" s="15" customFormat="1" ht="99.95" customHeight="1" thickBot="1" x14ac:dyDescent="0.3">
      <c r="A18" s="296" t="s">
        <v>185</v>
      </c>
      <c r="B18" s="41" t="s">
        <v>186</v>
      </c>
      <c r="C18" s="42" t="s">
        <v>187</v>
      </c>
      <c r="D18" s="34" t="s">
        <v>84</v>
      </c>
      <c r="E18" s="35">
        <f t="shared" si="0"/>
        <v>2</v>
      </c>
      <c r="F18" s="36" t="s">
        <v>85</v>
      </c>
      <c r="G18" s="37" t="s">
        <v>188</v>
      </c>
      <c r="H18" s="35">
        <f t="shared" si="1"/>
        <v>1</v>
      </c>
      <c r="I18" s="35">
        <f t="shared" si="2"/>
        <v>1</v>
      </c>
      <c r="J18" s="35">
        <f t="shared" si="3"/>
        <v>0</v>
      </c>
      <c r="K18" s="35">
        <f t="shared" si="4"/>
        <v>0</v>
      </c>
      <c r="L18" s="38" t="s">
        <v>537</v>
      </c>
      <c r="M18" s="38" t="s">
        <v>561</v>
      </c>
      <c r="N18" s="37" t="s">
        <v>189</v>
      </c>
      <c r="O18" s="39"/>
      <c r="P18" s="201"/>
      <c r="Q18" s="41" t="s">
        <v>186</v>
      </c>
      <c r="R18" s="42" t="s">
        <v>187</v>
      </c>
      <c r="S18" s="40">
        <v>1</v>
      </c>
      <c r="T18" s="40">
        <v>0</v>
      </c>
      <c r="U18" s="40">
        <v>0</v>
      </c>
      <c r="V18" s="44">
        <f t="shared" si="5"/>
        <v>1</v>
      </c>
      <c r="W18" s="40">
        <v>1</v>
      </c>
      <c r="X18" s="40">
        <v>0</v>
      </c>
      <c r="Y18" s="40">
        <v>0</v>
      </c>
      <c r="Z18" s="44">
        <f t="shared" si="6"/>
        <v>1</v>
      </c>
      <c r="AA18" s="40">
        <v>0</v>
      </c>
      <c r="AB18" s="40">
        <v>0</v>
      </c>
      <c r="AC18" s="40">
        <v>0</v>
      </c>
      <c r="AD18" s="44">
        <f t="shared" si="7"/>
        <v>0</v>
      </c>
      <c r="AE18" s="40">
        <v>0</v>
      </c>
      <c r="AF18" s="40">
        <v>0</v>
      </c>
      <c r="AG18" s="40">
        <v>0</v>
      </c>
      <c r="AH18" s="44">
        <f t="shared" si="8"/>
        <v>0</v>
      </c>
      <c r="AI18" s="44">
        <f t="shared" si="9"/>
        <v>2</v>
      </c>
      <c r="AJ18" s="159"/>
      <c r="AK18" s="159"/>
      <c r="AL18" s="159"/>
      <c r="AM18" s="159"/>
      <c r="AN18" s="159"/>
    </row>
    <row r="19" spans="1:40" s="15" customFormat="1" ht="99.95" customHeight="1" thickBot="1" x14ac:dyDescent="0.3">
      <c r="A19" s="296" t="s">
        <v>190</v>
      </c>
      <c r="B19" s="41" t="s">
        <v>191</v>
      </c>
      <c r="C19" s="42" t="s">
        <v>192</v>
      </c>
      <c r="D19" s="34" t="s">
        <v>84</v>
      </c>
      <c r="E19" s="35">
        <f t="shared" si="0"/>
        <v>400</v>
      </c>
      <c r="F19" s="36" t="s">
        <v>85</v>
      </c>
      <c r="G19" s="37" t="s">
        <v>193</v>
      </c>
      <c r="H19" s="35">
        <f t="shared" si="1"/>
        <v>150</v>
      </c>
      <c r="I19" s="35">
        <f t="shared" si="2"/>
        <v>70</v>
      </c>
      <c r="J19" s="35">
        <f t="shared" si="3"/>
        <v>80</v>
      </c>
      <c r="K19" s="35">
        <f t="shared" si="4"/>
        <v>100</v>
      </c>
      <c r="L19" s="38" t="s">
        <v>537</v>
      </c>
      <c r="M19" s="38" t="s">
        <v>562</v>
      </c>
      <c r="N19" s="37" t="s">
        <v>194</v>
      </c>
      <c r="O19" s="39"/>
      <c r="P19" s="201"/>
      <c r="Q19" s="41" t="s">
        <v>191</v>
      </c>
      <c r="R19" s="42" t="s">
        <v>192</v>
      </c>
      <c r="S19" s="40">
        <v>50</v>
      </c>
      <c r="T19" s="40">
        <v>50</v>
      </c>
      <c r="U19" s="40">
        <v>50</v>
      </c>
      <c r="V19" s="44">
        <f t="shared" si="5"/>
        <v>150</v>
      </c>
      <c r="W19" s="40">
        <v>20</v>
      </c>
      <c r="X19" s="40">
        <v>30</v>
      </c>
      <c r="Y19" s="40">
        <v>20</v>
      </c>
      <c r="Z19" s="44">
        <f t="shared" si="6"/>
        <v>70</v>
      </c>
      <c r="AA19" s="40">
        <v>25</v>
      </c>
      <c r="AB19" s="40">
        <v>25</v>
      </c>
      <c r="AC19" s="40">
        <v>30</v>
      </c>
      <c r="AD19" s="44">
        <f t="shared" si="7"/>
        <v>80</v>
      </c>
      <c r="AE19" s="40">
        <v>26</v>
      </c>
      <c r="AF19" s="40">
        <v>34</v>
      </c>
      <c r="AG19" s="40">
        <v>40</v>
      </c>
      <c r="AH19" s="44">
        <f t="shared" si="8"/>
        <v>100</v>
      </c>
      <c r="AI19" s="44">
        <f t="shared" si="9"/>
        <v>400</v>
      </c>
      <c r="AJ19" s="159"/>
      <c r="AK19" s="159"/>
      <c r="AL19" s="159"/>
      <c r="AM19" s="159"/>
      <c r="AN19" s="159"/>
    </row>
    <row r="20" spans="1:40" s="13" customFormat="1" ht="270" customHeight="1" x14ac:dyDescent="0.2">
      <c r="A20" s="12"/>
      <c r="B20" s="12"/>
      <c r="C20" s="12"/>
      <c r="D20" s="12"/>
      <c r="E20" s="202"/>
      <c r="F20" s="12"/>
      <c r="G20" s="12"/>
      <c r="H20" s="202"/>
      <c r="I20" s="202"/>
      <c r="J20" s="202"/>
      <c r="K20" s="202"/>
      <c r="L20" s="12"/>
      <c r="M20" s="12"/>
      <c r="N20" s="12"/>
      <c r="O20" s="12"/>
      <c r="P20" s="156"/>
      <c r="Q20" s="12"/>
      <c r="R20" s="12"/>
      <c r="S20" s="202"/>
      <c r="T20" s="202"/>
      <c r="U20" s="202"/>
      <c r="V20" s="202"/>
      <c r="W20" s="202"/>
      <c r="X20" s="202"/>
      <c r="Y20" s="202"/>
      <c r="Z20" s="202"/>
      <c r="AA20" s="202"/>
      <c r="AB20" s="202"/>
      <c r="AC20" s="202"/>
      <c r="AD20" s="202"/>
      <c r="AE20" s="202"/>
      <c r="AF20" s="202"/>
      <c r="AG20" s="202"/>
      <c r="AH20" s="202"/>
      <c r="AI20" s="202"/>
      <c r="AJ20" s="12"/>
      <c r="AK20" s="12"/>
      <c r="AL20" s="12"/>
      <c r="AM20" s="12"/>
      <c r="AN20" s="12"/>
    </row>
    <row r="21" spans="1:40" s="13" customFormat="1" ht="166.5" customHeight="1" x14ac:dyDescent="0.2">
      <c r="E21" s="25"/>
      <c r="H21" s="25"/>
      <c r="I21" s="25"/>
      <c r="J21" s="25"/>
      <c r="K21" s="25"/>
      <c r="P21"/>
      <c r="S21" s="25"/>
      <c r="T21" s="25"/>
      <c r="U21" s="25"/>
      <c r="V21" s="25"/>
      <c r="W21" s="25"/>
      <c r="X21" s="25"/>
      <c r="Y21" s="25"/>
      <c r="Z21" s="25"/>
      <c r="AA21" s="25"/>
      <c r="AB21" s="25"/>
      <c r="AC21" s="25"/>
      <c r="AD21" s="25"/>
      <c r="AE21" s="25"/>
      <c r="AF21" s="25"/>
      <c r="AG21" s="25"/>
      <c r="AH21" s="25"/>
      <c r="AI21" s="25"/>
    </row>
    <row r="22" spans="1:40" s="13" customFormat="1" ht="182.25" customHeight="1" x14ac:dyDescent="0.2">
      <c r="E22" s="25"/>
      <c r="H22" s="25"/>
      <c r="I22" s="25"/>
      <c r="J22" s="25"/>
      <c r="K22" s="25"/>
      <c r="P22"/>
      <c r="S22" s="25"/>
      <c r="T22" s="25"/>
      <c r="U22" s="25"/>
      <c r="V22" s="25"/>
      <c r="W22" s="25"/>
      <c r="X22" s="25"/>
      <c r="Y22" s="25"/>
      <c r="Z22" s="25"/>
      <c r="AA22" s="25"/>
      <c r="AB22" s="25"/>
      <c r="AC22" s="25"/>
      <c r="AD22" s="25"/>
      <c r="AE22" s="25"/>
      <c r="AF22" s="25"/>
      <c r="AG22" s="25"/>
      <c r="AH22" s="25"/>
      <c r="AI22" s="25"/>
    </row>
    <row r="23" spans="1:40" s="13" customFormat="1" ht="63" customHeight="1" x14ac:dyDescent="0.2">
      <c r="E23" s="25"/>
      <c r="H23" s="25"/>
      <c r="I23" s="25"/>
      <c r="J23" s="25"/>
      <c r="K23" s="25"/>
      <c r="P23"/>
      <c r="S23" s="25"/>
      <c r="T23" s="25"/>
      <c r="U23" s="25"/>
      <c r="V23" s="25"/>
      <c r="W23" s="25"/>
      <c r="X23" s="25"/>
      <c r="Y23" s="25"/>
      <c r="Z23" s="25"/>
      <c r="AA23" s="25"/>
      <c r="AB23" s="25"/>
      <c r="AC23" s="25"/>
      <c r="AD23" s="25"/>
      <c r="AE23" s="25"/>
      <c r="AF23" s="25"/>
      <c r="AG23" s="25"/>
      <c r="AH23" s="25"/>
      <c r="AI23" s="25"/>
    </row>
    <row r="24" spans="1:40" s="13" customFormat="1" ht="99" customHeight="1" x14ac:dyDescent="0.2">
      <c r="E24" s="25"/>
      <c r="H24" s="25"/>
      <c r="I24" s="25"/>
      <c r="J24" s="25"/>
      <c r="K24" s="25"/>
      <c r="P24"/>
      <c r="S24" s="25"/>
      <c r="T24" s="25"/>
      <c r="U24" s="25"/>
      <c r="V24" s="25"/>
      <c r="W24" s="25"/>
      <c r="X24" s="25"/>
      <c r="Y24" s="25"/>
      <c r="Z24" s="25"/>
      <c r="AA24" s="25"/>
      <c r="AB24" s="25"/>
      <c r="AC24" s="25"/>
      <c r="AD24" s="25"/>
      <c r="AE24" s="25"/>
      <c r="AF24" s="25"/>
      <c r="AG24" s="25"/>
      <c r="AH24" s="25"/>
      <c r="AI24" s="25"/>
    </row>
    <row r="25" spans="1:40" s="13" customFormat="1" ht="121.5" customHeight="1" x14ac:dyDescent="0.2">
      <c r="P25"/>
    </row>
    <row r="26" spans="1:40" s="13" customFormat="1" ht="117.75" customHeight="1" x14ac:dyDescent="0.2">
      <c r="P26"/>
    </row>
    <row r="27" spans="1:40" s="13" customFormat="1" ht="116.25" customHeight="1" x14ac:dyDescent="0.2">
      <c r="P27"/>
    </row>
    <row r="28" spans="1:40" s="13" customFormat="1" ht="91.5" customHeight="1" x14ac:dyDescent="0.2">
      <c r="P28"/>
    </row>
    <row r="29" spans="1:40" s="13" customFormat="1" ht="91.5" customHeight="1" x14ac:dyDescent="0.2">
      <c r="P29"/>
    </row>
  </sheetData>
  <mergeCells count="24">
    <mergeCell ref="A8:O8"/>
    <mergeCell ref="A5:O5"/>
    <mergeCell ref="A6:E6"/>
    <mergeCell ref="F6:J6"/>
    <mergeCell ref="K6:O6"/>
    <mergeCell ref="A7:O7"/>
    <mergeCell ref="A9:O10"/>
    <mergeCell ref="A11:O12"/>
    <mergeCell ref="Q11:AI12"/>
    <mergeCell ref="A13:A14"/>
    <mergeCell ref="B13:F13"/>
    <mergeCell ref="G13:G14"/>
    <mergeCell ref="H13:K13"/>
    <mergeCell ref="L13:L14"/>
    <mergeCell ref="M13:M14"/>
    <mergeCell ref="N13:N14"/>
    <mergeCell ref="AI13:AI14"/>
    <mergeCell ref="AA13:AD13"/>
    <mergeCell ref="AE13:AH13"/>
    <mergeCell ref="A15:A16"/>
    <mergeCell ref="O13:O14"/>
    <mergeCell ref="Q13:R13"/>
    <mergeCell ref="S13:V13"/>
    <mergeCell ref="W13:Z13"/>
  </mergeCells>
  <dataValidations count="2">
    <dataValidation type="list" allowBlank="1" showInputMessage="1" showErrorMessage="1" sqref="D15:D19" xr:uid="{00000000-0002-0000-0800-000000000000}">
      <formula1>"Unidad,Porcentaje,Monetario"</formula1>
    </dataValidation>
    <dataValidation type="list" allowBlank="1" showInputMessage="1" showErrorMessage="1" sqref="F15:F19" xr:uid="{00000000-0002-0000-0800-000001000000}">
      <formula1>"A,B,C"</formula1>
    </dataValidation>
  </dataValidations>
  <pageMargins left="1.52" right="0.32990000000000008" top="0.76380000000000003" bottom="0.77360000000000007" header="0.37010000000000004" footer="0.37990000000000007"/>
  <pageSetup paperSize="9" scale="16" fitToWidth="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17</vt:i4>
      </vt:variant>
    </vt:vector>
  </HeadingPairs>
  <TitlesOfParts>
    <vt:vector size="36" baseType="lpstr">
      <vt:lpstr>Presentación</vt:lpstr>
      <vt:lpstr>Introducción</vt:lpstr>
      <vt:lpstr>Contenido</vt:lpstr>
      <vt:lpstr>Comunicaciones</vt:lpstr>
      <vt:lpstr>NSSS</vt:lpstr>
      <vt:lpstr>Planificación y Desarrollo</vt:lpstr>
      <vt:lpstr>Seguridad Militar</vt:lpstr>
      <vt:lpstr>TIC</vt:lpstr>
      <vt:lpstr>Jurídica</vt:lpstr>
      <vt:lpstr>DAF</vt:lpstr>
      <vt:lpstr>Agropecuaria</vt:lpstr>
      <vt:lpstr>Logística</vt:lpstr>
      <vt:lpstr>Comercialización</vt:lpstr>
      <vt:lpstr>Programas</vt:lpstr>
      <vt:lpstr>RRHH</vt:lpstr>
      <vt:lpstr>Dirección Ejecutiva</vt:lpstr>
      <vt:lpstr>Subdirección Ejecutiva</vt:lpstr>
      <vt:lpstr>OAI</vt:lpstr>
      <vt:lpstr>Presupuesto</vt:lpstr>
      <vt:lpstr>Agropecuaria!Área_de_impresión</vt:lpstr>
      <vt:lpstr>Comercialización!Área_de_impresión</vt:lpstr>
      <vt:lpstr>Comunicaciones!Área_de_impresión</vt:lpstr>
      <vt:lpstr>DAF!Área_de_impresión</vt:lpstr>
      <vt:lpstr>'Dirección Ejecutiva'!Área_de_impresión</vt:lpstr>
      <vt:lpstr>Jurídica!Área_de_impresión</vt:lpstr>
      <vt:lpstr>Logística!Área_de_impresión</vt:lpstr>
      <vt:lpstr>NSSS!Área_de_impresión</vt:lpstr>
      <vt:lpstr>OAI!Área_de_impresión</vt:lpstr>
      <vt:lpstr>'Planificación y Desarrollo'!Área_de_impresión</vt:lpstr>
      <vt:lpstr>Presentación!Área_de_impresión</vt:lpstr>
      <vt:lpstr>Presupuesto!Área_de_impresión</vt:lpstr>
      <vt:lpstr>Programas!Área_de_impresión</vt:lpstr>
      <vt:lpstr>RRHH!Área_de_impresión</vt:lpstr>
      <vt:lpstr>'Seguridad Militar'!Área_de_impresión</vt:lpstr>
      <vt:lpstr>'Subdirección Ejecutiva'!Área_de_impresión</vt:lpstr>
      <vt:lpstr>TIC!Área_de_impresión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Amber Gomez</cp:lastModifiedBy>
  <cp:lastPrinted>2022-04-21T17:46:47Z</cp:lastPrinted>
  <dcterms:created xsi:type="dcterms:W3CDTF">2021-04-19T15:27:20Z</dcterms:created>
  <dcterms:modified xsi:type="dcterms:W3CDTF">2022-04-22T16:08:37Z</dcterms:modified>
</cp:coreProperties>
</file>