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codeName="{51196F13-6AD0-C1B8-E2B4-A1F9AE17003E}"/>
  <workbookPr codeName="ThisWorkbook" defaultThemeVersion="124226"/>
  <mc:AlternateContent xmlns:mc="http://schemas.openxmlformats.org/markup-compatibility/2006">
    <mc:Choice Requires="x15">
      <x15ac:absPath xmlns:x15ac="http://schemas.microsoft.com/office/spreadsheetml/2010/11/ac" url="C:\Users\adiaz\Desktop\Transparencia\"/>
    </mc:Choice>
  </mc:AlternateContent>
  <bookViews>
    <workbookView xWindow="0" yWindow="0" windowWidth="20490" windowHeight="7650"/>
  </bookViews>
  <sheets>
    <sheet name="Presentación" sheetId="1" r:id="rId1"/>
    <sheet name="Introducción" sheetId="20" r:id="rId2"/>
    <sheet name="Contenido" sheetId="21" r:id="rId3"/>
    <sheet name="Comunicaciones" sheetId="47" r:id="rId4"/>
    <sheet name="NSSS" sheetId="46" r:id="rId5"/>
    <sheet name="P&amp;D" sheetId="63" r:id="rId6"/>
    <sheet name="SM" sheetId="42" r:id="rId7"/>
    <sheet name="TIC" sheetId="59" r:id="rId8"/>
    <sheet name="Jurídica" sheetId="48" r:id="rId9"/>
    <sheet name="DAF" sheetId="61" r:id="rId10"/>
    <sheet name="Agropecuaria" sheetId="62" r:id="rId11"/>
    <sheet name="Logística" sheetId="51" r:id="rId12"/>
    <sheet name="Comercialización" sheetId="40" r:id="rId13"/>
    <sheet name="Programas" sheetId="41" r:id="rId14"/>
    <sheet name="RRHH" sheetId="52" r:id="rId15"/>
    <sheet name="Dirección Ejecutiva" sheetId="54" r:id="rId16"/>
    <sheet name="OAI" sheetId="56" r:id="rId17"/>
  </sheets>
  <definedNames>
    <definedName name="___xlfn_IFERROR" localSheetId="10">#REF!</definedName>
    <definedName name="___xlfn_IFERROR" localSheetId="9">#REF!</definedName>
    <definedName name="___xlfn_IFERROR" localSheetId="5">#REF!</definedName>
    <definedName name="___xlfn_IFERROR">#REF!</definedName>
    <definedName name="__xlfn_IFERROR" localSheetId="10">#REF!</definedName>
    <definedName name="__xlfn_IFERROR" localSheetId="5">#REF!</definedName>
    <definedName name="__xlfn_IFERROR">#REF!</definedName>
    <definedName name="_xlnm.Print_Area" localSheetId="10">Agropecuaria!$A$5:$P$37</definedName>
    <definedName name="_xlnm.Print_Area" localSheetId="12">Comercialización!$A$5:$P$18</definedName>
    <definedName name="_xlnm.Print_Area" localSheetId="3">Comunicaciones!$A$5:$P$33</definedName>
    <definedName name="_xlnm.Print_Area" localSheetId="2">Contenido!$A$1:$A$28</definedName>
    <definedName name="_xlnm.Print_Area" localSheetId="9">DAF!$A$5:$P$29</definedName>
    <definedName name="_xlnm.Print_Area" localSheetId="15">'Dirección Ejecutiva'!$A$5:$P$18</definedName>
    <definedName name="_xlnm.Print_Area" localSheetId="1">Introducción!$A$1:$I$46</definedName>
    <definedName name="_xlnm.Print_Area" localSheetId="8">Jurídica!$A$5:$P$19</definedName>
    <definedName name="_xlnm.Print_Area" localSheetId="11">Logística!$A$5:$P$17</definedName>
    <definedName name="_xlnm.Print_Area" localSheetId="4">NSSS!$A$5:$P$36</definedName>
    <definedName name="_xlnm.Print_Area" localSheetId="16">OAI!$A$5:$P$21</definedName>
    <definedName name="_xlnm.Print_Area" localSheetId="5">'P&amp;D'!$A$5:$P$39</definedName>
    <definedName name="_xlnm.Print_Area" localSheetId="0">Presentación!$A$1:$J$62</definedName>
    <definedName name="_xlnm.Print_Area" localSheetId="13">Programas!$A$5:$P$20</definedName>
    <definedName name="_xlnm.Print_Area" localSheetId="14">RRHH!$A$5:$P$30</definedName>
    <definedName name="_xlnm.Print_Area" localSheetId="6">SM!$A$5:$P$19</definedName>
    <definedName name="_xlnm.Print_Area" localSheetId="7">TIC!$A$5:$P$29</definedName>
    <definedName name="pfgdfg" localSheetId="10">#REF!</definedName>
    <definedName name="pfgdfg" localSheetId="5">#REF!</definedName>
    <definedName name="pfgdfg">#REF!</definedName>
    <definedName name="_xlnm.Print_Titles" localSheetId="10">Agropecuaria!$13:$14</definedName>
    <definedName name="_xlnm.Print_Titles" localSheetId="3">Comunicaciones!$13:$14</definedName>
    <definedName name="_xlnm.Print_Titles" localSheetId="9">DAF!$13:$14</definedName>
    <definedName name="_xlnm.Print_Titles" localSheetId="4">NSSS!$13:$14</definedName>
    <definedName name="_xlnm.Print_Titles" localSheetId="16">OAI!$13:$14</definedName>
    <definedName name="_xlnm.Print_Titles" localSheetId="5">'P&amp;D'!$13:$14</definedName>
    <definedName name="_xlnm.Print_Titles" localSheetId="14">RRHH!$13:$14</definedName>
    <definedName name="_xlnm.Print_Titles" localSheetId="7">TIC!$13:$14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39" i="63" l="1"/>
  <c r="AE39" i="63"/>
  <c r="AA39" i="63"/>
  <c r="W39" i="63"/>
  <c r="K39" i="63"/>
  <c r="J39" i="63"/>
  <c r="I39" i="63"/>
  <c r="H39" i="63"/>
  <c r="AI38" i="63"/>
  <c r="K38" i="63" s="1"/>
  <c r="AE38" i="63"/>
  <c r="J38" i="63" s="1"/>
  <c r="AA38" i="63"/>
  <c r="I38" i="63" s="1"/>
  <c r="W38" i="63"/>
  <c r="AI37" i="63"/>
  <c r="K37" i="63" s="1"/>
  <c r="AE37" i="63"/>
  <c r="J37" i="63" s="1"/>
  <c r="AA37" i="63"/>
  <c r="I37" i="63" s="1"/>
  <c r="W37" i="63"/>
  <c r="H37" i="63" s="1"/>
  <c r="AI36" i="63"/>
  <c r="AE36" i="63"/>
  <c r="AA36" i="63"/>
  <c r="W36" i="63"/>
  <c r="K36" i="63"/>
  <c r="J36" i="63"/>
  <c r="I36" i="63"/>
  <c r="H36" i="63"/>
  <c r="AI35" i="63"/>
  <c r="K35" i="63" s="1"/>
  <c r="AE35" i="63"/>
  <c r="J35" i="63" s="1"/>
  <c r="AA35" i="63"/>
  <c r="I35" i="63" s="1"/>
  <c r="W35" i="63"/>
  <c r="AJ34" i="63"/>
  <c r="E34" i="63" s="1"/>
  <c r="AI34" i="63"/>
  <c r="K34" i="63" s="1"/>
  <c r="AE34" i="63"/>
  <c r="J34" i="63" s="1"/>
  <c r="AA34" i="63"/>
  <c r="I34" i="63" s="1"/>
  <c r="W34" i="63"/>
  <c r="H34" i="63" s="1"/>
  <c r="AI33" i="63"/>
  <c r="AE33" i="63"/>
  <c r="AA33" i="63"/>
  <c r="W33" i="63"/>
  <c r="AJ33" i="63" s="1"/>
  <c r="E33" i="63" s="1"/>
  <c r="K33" i="63"/>
  <c r="J33" i="63"/>
  <c r="I33" i="63"/>
  <c r="AI32" i="63"/>
  <c r="K32" i="63" s="1"/>
  <c r="AE32" i="63"/>
  <c r="J32" i="63" s="1"/>
  <c r="AA32" i="63"/>
  <c r="I32" i="63" s="1"/>
  <c r="W32" i="63"/>
  <c r="H32" i="63"/>
  <c r="AI31" i="63"/>
  <c r="K31" i="63" s="1"/>
  <c r="AE31" i="63"/>
  <c r="J31" i="63" s="1"/>
  <c r="AA31" i="63"/>
  <c r="I31" i="63" s="1"/>
  <c r="W31" i="63"/>
  <c r="AJ31" i="63" s="1"/>
  <c r="E31" i="63" s="1"/>
  <c r="AI30" i="63"/>
  <c r="AE30" i="63"/>
  <c r="AA30" i="63"/>
  <c r="W30" i="63"/>
  <c r="AJ30" i="63" s="1"/>
  <c r="E30" i="63" s="1"/>
  <c r="K30" i="63"/>
  <c r="J30" i="63"/>
  <c r="I30" i="63"/>
  <c r="AI29" i="63"/>
  <c r="K29" i="63" s="1"/>
  <c r="AE29" i="63"/>
  <c r="J29" i="63" s="1"/>
  <c r="AA29" i="63"/>
  <c r="I29" i="63" s="1"/>
  <c r="W29" i="63"/>
  <c r="H29" i="63"/>
  <c r="AI28" i="63"/>
  <c r="K28" i="63" s="1"/>
  <c r="AE28" i="63"/>
  <c r="J28" i="63" s="1"/>
  <c r="AA28" i="63"/>
  <c r="I28" i="63" s="1"/>
  <c r="W28" i="63"/>
  <c r="AJ28" i="63" s="1"/>
  <c r="E28" i="63" s="1"/>
  <c r="AI27" i="63"/>
  <c r="AE27" i="63"/>
  <c r="AA27" i="63"/>
  <c r="W27" i="63"/>
  <c r="AJ27" i="63" s="1"/>
  <c r="E27" i="63" s="1"/>
  <c r="K27" i="63"/>
  <c r="J27" i="63"/>
  <c r="I27" i="63"/>
  <c r="AI26" i="63"/>
  <c r="K26" i="63" s="1"/>
  <c r="AE26" i="63"/>
  <c r="J26" i="63" s="1"/>
  <c r="AA26" i="63"/>
  <c r="I26" i="63" s="1"/>
  <c r="W26" i="63"/>
  <c r="H26" i="63"/>
  <c r="AI25" i="63"/>
  <c r="K25" i="63" s="1"/>
  <c r="AE25" i="63"/>
  <c r="J25" i="63" s="1"/>
  <c r="AA25" i="63"/>
  <c r="I25" i="63" s="1"/>
  <c r="W25" i="63"/>
  <c r="AJ25" i="63" s="1"/>
  <c r="E25" i="63" s="1"/>
  <c r="AI24" i="63"/>
  <c r="AE24" i="63"/>
  <c r="AA24" i="63"/>
  <c r="W24" i="63"/>
  <c r="AJ24" i="63" s="1"/>
  <c r="E24" i="63" s="1"/>
  <c r="K24" i="63"/>
  <c r="J24" i="63"/>
  <c r="I24" i="63"/>
  <c r="AI23" i="63"/>
  <c r="K23" i="63" s="1"/>
  <c r="AE23" i="63"/>
  <c r="J23" i="63" s="1"/>
  <c r="AA23" i="63"/>
  <c r="I23" i="63" s="1"/>
  <c r="W23" i="63"/>
  <c r="H23" i="63"/>
  <c r="AI22" i="63"/>
  <c r="K22" i="63" s="1"/>
  <c r="AE22" i="63"/>
  <c r="J22" i="63" s="1"/>
  <c r="AA22" i="63"/>
  <c r="I22" i="63" s="1"/>
  <c r="W22" i="63"/>
  <c r="AJ22" i="63" s="1"/>
  <c r="E22" i="63" s="1"/>
  <c r="AI21" i="63"/>
  <c r="AE21" i="63"/>
  <c r="AA21" i="63"/>
  <c r="W21" i="63"/>
  <c r="AJ21" i="63" s="1"/>
  <c r="E21" i="63" s="1"/>
  <c r="K21" i="63"/>
  <c r="J21" i="63"/>
  <c r="I21" i="63"/>
  <c r="AI20" i="63"/>
  <c r="K20" i="63" s="1"/>
  <c r="AE20" i="63"/>
  <c r="J20" i="63" s="1"/>
  <c r="AA20" i="63"/>
  <c r="I20" i="63" s="1"/>
  <c r="W20" i="63"/>
  <c r="H20" i="63"/>
  <c r="AI19" i="63"/>
  <c r="K19" i="63" s="1"/>
  <c r="AE19" i="63"/>
  <c r="J19" i="63" s="1"/>
  <c r="AA19" i="63"/>
  <c r="I19" i="63" s="1"/>
  <c r="W19" i="63"/>
  <c r="AJ19" i="63" s="1"/>
  <c r="E19" i="63" s="1"/>
  <c r="AI18" i="63"/>
  <c r="AE18" i="63"/>
  <c r="AA18" i="63"/>
  <c r="W18" i="63"/>
  <c r="AJ18" i="63" s="1"/>
  <c r="E18" i="63" s="1"/>
  <c r="K18" i="63"/>
  <c r="J18" i="63"/>
  <c r="I18" i="63"/>
  <c r="H18" i="63"/>
  <c r="AI17" i="63"/>
  <c r="K17" i="63" s="1"/>
  <c r="AE17" i="63"/>
  <c r="J17" i="63" s="1"/>
  <c r="AA17" i="63"/>
  <c r="W17" i="63"/>
  <c r="I17" i="63"/>
  <c r="H17" i="63"/>
  <c r="AJ16" i="63"/>
  <c r="E16" i="63" s="1"/>
  <c r="AI16" i="63"/>
  <c r="K16" i="63" s="1"/>
  <c r="AE16" i="63"/>
  <c r="J16" i="63" s="1"/>
  <c r="AA16" i="63"/>
  <c r="I16" i="63" s="1"/>
  <c r="W16" i="63"/>
  <c r="H16" i="63" s="1"/>
  <c r="AI15" i="63"/>
  <c r="AJ15" i="63" s="1"/>
  <c r="E15" i="63" s="1"/>
  <c r="AE15" i="63"/>
  <c r="J15" i="63" s="1"/>
  <c r="AA15" i="63"/>
  <c r="W15" i="63"/>
  <c r="H15" i="63" s="1"/>
  <c r="I15" i="63"/>
  <c r="AI37" i="62"/>
  <c r="K37" i="62" s="1"/>
  <c r="AE37" i="62"/>
  <c r="J37" i="62" s="1"/>
  <c r="AA37" i="62"/>
  <c r="W37" i="62"/>
  <c r="I37" i="62"/>
  <c r="H37" i="62"/>
  <c r="AI36" i="62"/>
  <c r="K36" i="62" s="1"/>
  <c r="AE36" i="62"/>
  <c r="J36" i="62" s="1"/>
  <c r="AA36" i="62"/>
  <c r="I36" i="62" s="1"/>
  <c r="W36" i="62"/>
  <c r="AJ36" i="62" s="1"/>
  <c r="E36" i="62" s="1"/>
  <c r="AI35" i="62"/>
  <c r="AE35" i="62"/>
  <c r="AA35" i="62"/>
  <c r="I35" i="62" s="1"/>
  <c r="W35" i="62"/>
  <c r="AJ35" i="62" s="1"/>
  <c r="E35" i="62" s="1"/>
  <c r="K35" i="62"/>
  <c r="J35" i="62"/>
  <c r="H35" i="62"/>
  <c r="AI34" i="62"/>
  <c r="K34" i="62" s="1"/>
  <c r="AE34" i="62"/>
  <c r="J34" i="62" s="1"/>
  <c r="AA34" i="62"/>
  <c r="W34" i="62"/>
  <c r="AJ34" i="62" s="1"/>
  <c r="E34" i="62" s="1"/>
  <c r="I34" i="62"/>
  <c r="H34" i="62"/>
  <c r="AI33" i="62"/>
  <c r="K33" i="62" s="1"/>
  <c r="AE33" i="62"/>
  <c r="J33" i="62" s="1"/>
  <c r="AA33" i="62"/>
  <c r="I33" i="62" s="1"/>
  <c r="W33" i="62"/>
  <c r="AJ33" i="62" s="1"/>
  <c r="E33" i="62" s="1"/>
  <c r="AI32" i="62"/>
  <c r="AE32" i="62"/>
  <c r="AA32" i="62"/>
  <c r="I32" i="62" s="1"/>
  <c r="W32" i="62"/>
  <c r="AJ32" i="62" s="1"/>
  <c r="E32" i="62" s="1"/>
  <c r="K32" i="62"/>
  <c r="J32" i="62"/>
  <c r="H32" i="62"/>
  <c r="AI31" i="62"/>
  <c r="K31" i="62" s="1"/>
  <c r="AE31" i="62"/>
  <c r="J31" i="62" s="1"/>
  <c r="AA31" i="62"/>
  <c r="W31" i="62"/>
  <c r="AJ31" i="62" s="1"/>
  <c r="E31" i="62" s="1"/>
  <c r="I31" i="62"/>
  <c r="H31" i="62"/>
  <c r="AI30" i="62"/>
  <c r="K30" i="62" s="1"/>
  <c r="AE30" i="62"/>
  <c r="J30" i="62" s="1"/>
  <c r="AA30" i="62"/>
  <c r="I30" i="62" s="1"/>
  <c r="W30" i="62"/>
  <c r="AJ30" i="62" s="1"/>
  <c r="E30" i="62" s="1"/>
  <c r="AI29" i="62"/>
  <c r="AE29" i="62"/>
  <c r="AA29" i="62"/>
  <c r="I29" i="62" s="1"/>
  <c r="W29" i="62"/>
  <c r="AJ29" i="62" s="1"/>
  <c r="E29" i="62" s="1"/>
  <c r="K29" i="62"/>
  <c r="J29" i="62"/>
  <c r="H29" i="62"/>
  <c r="AI28" i="62"/>
  <c r="K28" i="62" s="1"/>
  <c r="AE28" i="62"/>
  <c r="J28" i="62" s="1"/>
  <c r="AA28" i="62"/>
  <c r="W28" i="62"/>
  <c r="AJ28" i="62" s="1"/>
  <c r="E28" i="62" s="1"/>
  <c r="I28" i="62"/>
  <c r="H28" i="62"/>
  <c r="AI27" i="62"/>
  <c r="K27" i="62" s="1"/>
  <c r="AE27" i="62"/>
  <c r="J27" i="62" s="1"/>
  <c r="AA27" i="62"/>
  <c r="I27" i="62" s="1"/>
  <c r="W27" i="62"/>
  <c r="AJ27" i="62" s="1"/>
  <c r="E27" i="62" s="1"/>
  <c r="AI26" i="62"/>
  <c r="AE26" i="62"/>
  <c r="AA26" i="62"/>
  <c r="I26" i="62" s="1"/>
  <c r="W26" i="62"/>
  <c r="AJ26" i="62" s="1"/>
  <c r="E26" i="62" s="1"/>
  <c r="K26" i="62"/>
  <c r="J26" i="62"/>
  <c r="H26" i="62"/>
  <c r="AI25" i="62"/>
  <c r="K25" i="62" s="1"/>
  <c r="AE25" i="62"/>
  <c r="J25" i="62" s="1"/>
  <c r="AA25" i="62"/>
  <c r="W25" i="62"/>
  <c r="AJ25" i="62" s="1"/>
  <c r="E25" i="62" s="1"/>
  <c r="I25" i="62"/>
  <c r="H25" i="62"/>
  <c r="AI24" i="62"/>
  <c r="K24" i="62" s="1"/>
  <c r="AE24" i="62"/>
  <c r="J24" i="62" s="1"/>
  <c r="AA24" i="62"/>
  <c r="I24" i="62" s="1"/>
  <c r="W24" i="62"/>
  <c r="AJ24" i="62" s="1"/>
  <c r="E24" i="62" s="1"/>
  <c r="AI23" i="62"/>
  <c r="AE23" i="62"/>
  <c r="AA23" i="62"/>
  <c r="I23" i="62" s="1"/>
  <c r="W23" i="62"/>
  <c r="AJ23" i="62" s="1"/>
  <c r="E23" i="62" s="1"/>
  <c r="K23" i="62"/>
  <c r="J23" i="62"/>
  <c r="H23" i="62"/>
  <c r="AI22" i="62"/>
  <c r="K22" i="62" s="1"/>
  <c r="AE22" i="62"/>
  <c r="J22" i="62" s="1"/>
  <c r="AA22" i="62"/>
  <c r="W22" i="62"/>
  <c r="AJ22" i="62" s="1"/>
  <c r="E22" i="62" s="1"/>
  <c r="I22" i="62"/>
  <c r="H22" i="62"/>
  <c r="AI21" i="62"/>
  <c r="K21" i="62" s="1"/>
  <c r="AE21" i="62"/>
  <c r="J21" i="62" s="1"/>
  <c r="AA21" i="62"/>
  <c r="I21" i="62" s="1"/>
  <c r="W21" i="62"/>
  <c r="AJ21" i="62" s="1"/>
  <c r="E21" i="62" s="1"/>
  <c r="AI20" i="62"/>
  <c r="AE20" i="62"/>
  <c r="AA20" i="62"/>
  <c r="I20" i="62" s="1"/>
  <c r="W20" i="62"/>
  <c r="AJ20" i="62" s="1"/>
  <c r="E20" i="62" s="1"/>
  <c r="K20" i="62"/>
  <c r="J20" i="62"/>
  <c r="H20" i="62"/>
  <c r="AI19" i="62"/>
  <c r="K19" i="62" s="1"/>
  <c r="AE19" i="62"/>
  <c r="J19" i="62" s="1"/>
  <c r="AA19" i="62"/>
  <c r="W19" i="62"/>
  <c r="AJ19" i="62" s="1"/>
  <c r="E19" i="62" s="1"/>
  <c r="I19" i="62"/>
  <c r="H19" i="62"/>
  <c r="AI18" i="62"/>
  <c r="K18" i="62" s="1"/>
  <c r="AE18" i="62"/>
  <c r="J18" i="62" s="1"/>
  <c r="AA18" i="62"/>
  <c r="I18" i="62" s="1"/>
  <c r="W18" i="62"/>
  <c r="AJ18" i="62" s="1"/>
  <c r="E18" i="62" s="1"/>
  <c r="AI17" i="62"/>
  <c r="AE17" i="62"/>
  <c r="AA17" i="62"/>
  <c r="I17" i="62" s="1"/>
  <c r="W17" i="62"/>
  <c r="AJ17" i="62" s="1"/>
  <c r="E17" i="62" s="1"/>
  <c r="K17" i="62"/>
  <c r="J17" i="62"/>
  <c r="H17" i="62"/>
  <c r="AI16" i="62"/>
  <c r="K16" i="62" s="1"/>
  <c r="AE16" i="62"/>
  <c r="J16" i="62" s="1"/>
  <c r="AA16" i="62"/>
  <c r="W16" i="62"/>
  <c r="AJ16" i="62" s="1"/>
  <c r="E16" i="62" s="1"/>
  <c r="I16" i="62"/>
  <c r="H16" i="62"/>
  <c r="AI15" i="62"/>
  <c r="K15" i="62" s="1"/>
  <c r="AE15" i="62"/>
  <c r="J15" i="62" s="1"/>
  <c r="AA15" i="62"/>
  <c r="I15" i="62" s="1"/>
  <c r="W15" i="62"/>
  <c r="AJ15" i="62" s="1"/>
  <c r="E15" i="62" s="1"/>
  <c r="AJ29" i="61"/>
  <c r="E29" i="61" s="1"/>
  <c r="AI29" i="61"/>
  <c r="AE29" i="61"/>
  <c r="J29" i="61" s="1"/>
  <c r="AA29" i="61"/>
  <c r="W29" i="61"/>
  <c r="H29" i="61" s="1"/>
  <c r="K29" i="61"/>
  <c r="I29" i="61"/>
  <c r="AJ28" i="61"/>
  <c r="E28" i="61" s="1"/>
  <c r="AI28" i="61"/>
  <c r="AE28" i="61"/>
  <c r="AA28" i="61"/>
  <c r="I28" i="61" s="1"/>
  <c r="W28" i="61"/>
  <c r="K28" i="61"/>
  <c r="J28" i="61"/>
  <c r="H28" i="61"/>
  <c r="AI27" i="61"/>
  <c r="AJ27" i="61" s="1"/>
  <c r="E27" i="61" s="1"/>
  <c r="AE27" i="61"/>
  <c r="AA27" i="61"/>
  <c r="I27" i="61" s="1"/>
  <c r="W27" i="61"/>
  <c r="J27" i="61"/>
  <c r="H27" i="61"/>
  <c r="AI26" i="61"/>
  <c r="AE26" i="61"/>
  <c r="J26" i="61" s="1"/>
  <c r="AA26" i="61"/>
  <c r="I26" i="61" s="1"/>
  <c r="W26" i="61"/>
  <c r="H26" i="61" s="1"/>
  <c r="K26" i="61"/>
  <c r="AI25" i="61"/>
  <c r="AE25" i="61"/>
  <c r="J25" i="61" s="1"/>
  <c r="AA25" i="61"/>
  <c r="W25" i="61"/>
  <c r="H25" i="61" s="1"/>
  <c r="K25" i="61"/>
  <c r="I25" i="61"/>
  <c r="AI24" i="61"/>
  <c r="K24" i="61" s="1"/>
  <c r="AE24" i="61"/>
  <c r="AA24" i="61"/>
  <c r="I24" i="61" s="1"/>
  <c r="W24" i="61"/>
  <c r="J24" i="61"/>
  <c r="H24" i="61"/>
  <c r="AI23" i="61"/>
  <c r="AE23" i="61"/>
  <c r="J23" i="61" s="1"/>
  <c r="AA23" i="61"/>
  <c r="I23" i="61" s="1"/>
  <c r="W23" i="61"/>
  <c r="K23" i="61"/>
  <c r="AI22" i="61"/>
  <c r="AE22" i="61"/>
  <c r="AA22" i="61"/>
  <c r="I22" i="61" s="1"/>
  <c r="W22" i="61"/>
  <c r="K22" i="61"/>
  <c r="J22" i="61"/>
  <c r="H22" i="61"/>
  <c r="AI21" i="61"/>
  <c r="K21" i="61" s="1"/>
  <c r="AE21" i="61"/>
  <c r="J21" i="61" s="1"/>
  <c r="AA21" i="61"/>
  <c r="W21" i="61"/>
  <c r="I21" i="61"/>
  <c r="AI20" i="61"/>
  <c r="AE20" i="61"/>
  <c r="J20" i="61" s="1"/>
  <c r="AA20" i="61"/>
  <c r="W20" i="61"/>
  <c r="H20" i="61" s="1"/>
  <c r="K20" i="61"/>
  <c r="I20" i="61"/>
  <c r="AI19" i="61"/>
  <c r="K19" i="61" s="1"/>
  <c r="AE19" i="61"/>
  <c r="AA19" i="61"/>
  <c r="W19" i="61"/>
  <c r="H19" i="61" s="1"/>
  <c r="J19" i="61"/>
  <c r="I19" i="61"/>
  <c r="AI18" i="61"/>
  <c r="K18" i="61" s="1"/>
  <c r="AE18" i="61"/>
  <c r="J18" i="61" s="1"/>
  <c r="AA18" i="61"/>
  <c r="I18" i="61" s="1"/>
  <c r="W18" i="61"/>
  <c r="H18" i="61"/>
  <c r="E18" i="61"/>
  <c r="AI17" i="61"/>
  <c r="AE17" i="61"/>
  <c r="AA17" i="61"/>
  <c r="W17" i="61"/>
  <c r="H17" i="61" s="1"/>
  <c r="J17" i="61"/>
  <c r="I17" i="61"/>
  <c r="AI16" i="61"/>
  <c r="K16" i="61" s="1"/>
  <c r="AE16" i="61"/>
  <c r="AA16" i="61"/>
  <c r="I16" i="61" s="1"/>
  <c r="W16" i="61"/>
  <c r="J16" i="61"/>
  <c r="H16" i="61"/>
  <c r="E16" i="61"/>
  <c r="AI15" i="61"/>
  <c r="K15" i="61" s="1"/>
  <c r="AE15" i="61"/>
  <c r="J15" i="61" s="1"/>
  <c r="AA15" i="61"/>
  <c r="I15" i="61" s="1"/>
  <c r="W15" i="61"/>
  <c r="AJ15" i="61" s="1"/>
  <c r="E15" i="61" s="1"/>
  <c r="AI19" i="48"/>
  <c r="K19" i="48" s="1"/>
  <c r="AE19" i="48"/>
  <c r="J19" i="48" s="1"/>
  <c r="AA19" i="48"/>
  <c r="W19" i="48"/>
  <c r="H19" i="48" s="1"/>
  <c r="I19" i="48"/>
  <c r="H33" i="62" l="1"/>
  <c r="H15" i="61"/>
  <c r="AJ24" i="61"/>
  <c r="E24" i="61" s="1"/>
  <c r="AJ35" i="63"/>
  <c r="E35" i="63" s="1"/>
  <c r="AJ38" i="63"/>
  <c r="E38" i="63" s="1"/>
  <c r="H21" i="62"/>
  <c r="H24" i="62"/>
  <c r="K27" i="61"/>
  <c r="H15" i="62"/>
  <c r="H27" i="62"/>
  <c r="H30" i="62"/>
  <c r="AJ21" i="61"/>
  <c r="E21" i="61" s="1"/>
  <c r="AJ17" i="63"/>
  <c r="E17" i="63" s="1"/>
  <c r="H33" i="63"/>
  <c r="H21" i="63"/>
  <c r="H24" i="63"/>
  <c r="H30" i="63"/>
  <c r="AJ23" i="61"/>
  <c r="E23" i="61" s="1"/>
  <c r="AJ26" i="61"/>
  <c r="E26" i="61" s="1"/>
  <c r="K15" i="63"/>
  <c r="AJ37" i="63"/>
  <c r="E37" i="63" s="1"/>
  <c r="H27" i="63"/>
  <c r="AJ20" i="61"/>
  <c r="E20" i="61" s="1"/>
  <c r="H35" i="63"/>
  <c r="AJ36" i="63"/>
  <c r="E36" i="63" s="1"/>
  <c r="H38" i="63"/>
  <c r="AJ39" i="63"/>
  <c r="E39" i="63" s="1"/>
  <c r="AJ25" i="61"/>
  <c r="E25" i="61" s="1"/>
  <c r="H21" i="61"/>
  <c r="AJ22" i="61"/>
  <c r="E22" i="61" s="1"/>
  <c r="AJ17" i="61"/>
  <c r="E17" i="61" s="1"/>
  <c r="AJ19" i="61"/>
  <c r="E19" i="61" s="1"/>
  <c r="H18" i="62"/>
  <c r="H36" i="62"/>
  <c r="AJ37" i="62"/>
  <c r="E37" i="62" s="1"/>
  <c r="H19" i="63"/>
  <c r="AJ20" i="63"/>
  <c r="E20" i="63" s="1"/>
  <c r="H22" i="63"/>
  <c r="AJ23" i="63"/>
  <c r="E23" i="63" s="1"/>
  <c r="H25" i="63"/>
  <c r="AJ26" i="63"/>
  <c r="E26" i="63" s="1"/>
  <c r="H28" i="63"/>
  <c r="AJ29" i="63"/>
  <c r="E29" i="63" s="1"/>
  <c r="H31" i="63"/>
  <c r="AJ32" i="63"/>
  <c r="E32" i="63" s="1"/>
  <c r="K17" i="61"/>
  <c r="H23" i="61"/>
  <c r="AJ19" i="48"/>
  <c r="E19" i="48" s="1"/>
  <c r="AI29" i="59" l="1"/>
  <c r="AE29" i="59"/>
  <c r="AA29" i="59"/>
  <c r="W29" i="59"/>
  <c r="AJ29" i="59" s="1"/>
  <c r="E29" i="59" s="1"/>
  <c r="K29" i="59"/>
  <c r="J29" i="59"/>
  <c r="I29" i="59"/>
  <c r="H29" i="59"/>
  <c r="AI28" i="59"/>
  <c r="K28" i="59" s="1"/>
  <c r="AE28" i="59"/>
  <c r="J28" i="59" s="1"/>
  <c r="AA28" i="59"/>
  <c r="I28" i="59" s="1"/>
  <c r="W28" i="59"/>
  <c r="AJ28" i="59" s="1"/>
  <c r="E28" i="59" s="1"/>
  <c r="AI27" i="59"/>
  <c r="AE27" i="59"/>
  <c r="AA27" i="59"/>
  <c r="W27" i="59"/>
  <c r="AJ27" i="59" s="1"/>
  <c r="E27" i="59" s="1"/>
  <c r="K27" i="59"/>
  <c r="J27" i="59"/>
  <c r="I27" i="59"/>
  <c r="H27" i="59"/>
  <c r="AI26" i="59"/>
  <c r="K26" i="59" s="1"/>
  <c r="AE26" i="59"/>
  <c r="AA26" i="59"/>
  <c r="W26" i="59"/>
  <c r="J26" i="59"/>
  <c r="I26" i="59"/>
  <c r="H26" i="59"/>
  <c r="AI25" i="59"/>
  <c r="AE25" i="59"/>
  <c r="J25" i="59" s="1"/>
  <c r="AA25" i="59"/>
  <c r="I25" i="59" s="1"/>
  <c r="W25" i="59"/>
  <c r="AJ25" i="59" s="1"/>
  <c r="E25" i="59" s="1"/>
  <c r="K25" i="59"/>
  <c r="AI24" i="59"/>
  <c r="AE24" i="59"/>
  <c r="AA24" i="59"/>
  <c r="W24" i="59"/>
  <c r="AJ24" i="59" s="1"/>
  <c r="E24" i="59" s="1"/>
  <c r="K24" i="59"/>
  <c r="J24" i="59"/>
  <c r="I24" i="59"/>
  <c r="H24" i="59"/>
  <c r="AI23" i="59"/>
  <c r="K23" i="59" s="1"/>
  <c r="AE23" i="59"/>
  <c r="J23" i="59" s="1"/>
  <c r="AA23" i="59"/>
  <c r="W23" i="59"/>
  <c r="I23" i="59"/>
  <c r="H23" i="59"/>
  <c r="AI22" i="59"/>
  <c r="AJ22" i="59" s="1"/>
  <c r="E22" i="59" s="1"/>
  <c r="AE22" i="59"/>
  <c r="AA22" i="59"/>
  <c r="I22" i="59" s="1"/>
  <c r="W22" i="59"/>
  <c r="H22" i="59" s="1"/>
  <c r="K22" i="59"/>
  <c r="J22" i="59"/>
  <c r="AI21" i="59"/>
  <c r="K21" i="59" s="1"/>
  <c r="AE21" i="59"/>
  <c r="AA21" i="59"/>
  <c r="W21" i="59"/>
  <c r="J21" i="59"/>
  <c r="I21" i="59"/>
  <c r="H21" i="59"/>
  <c r="AI20" i="59"/>
  <c r="K20" i="59" s="1"/>
  <c r="AE20" i="59"/>
  <c r="J20" i="59" s="1"/>
  <c r="AA20" i="59"/>
  <c r="I20" i="59" s="1"/>
  <c r="W20" i="59"/>
  <c r="H20" i="59" s="1"/>
  <c r="AI19" i="59"/>
  <c r="AE19" i="59"/>
  <c r="J19" i="59" s="1"/>
  <c r="AA19" i="59"/>
  <c r="I19" i="59" s="1"/>
  <c r="W19" i="59"/>
  <c r="K19" i="59"/>
  <c r="AI18" i="59"/>
  <c r="AE18" i="59"/>
  <c r="AA18" i="59"/>
  <c r="I18" i="59" s="1"/>
  <c r="W18" i="59"/>
  <c r="H18" i="59" s="1"/>
  <c r="K18" i="59"/>
  <c r="J18" i="59"/>
  <c r="AI17" i="59"/>
  <c r="AE17" i="59"/>
  <c r="AA17" i="59"/>
  <c r="W17" i="59"/>
  <c r="K17" i="59"/>
  <c r="J17" i="59"/>
  <c r="I17" i="59"/>
  <c r="AI16" i="59"/>
  <c r="K16" i="59" s="1"/>
  <c r="AE16" i="59"/>
  <c r="J16" i="59" s="1"/>
  <c r="AA16" i="59"/>
  <c r="I16" i="59" s="1"/>
  <c r="W16" i="59"/>
  <c r="H16" i="59"/>
  <c r="AI15" i="59"/>
  <c r="AE15" i="59"/>
  <c r="J15" i="59" s="1"/>
  <c r="AA15" i="59"/>
  <c r="I15" i="59" s="1"/>
  <c r="W15" i="59"/>
  <c r="K15" i="59"/>
  <c r="AJ26" i="59" l="1"/>
  <c r="E26" i="59" s="1"/>
  <c r="AJ23" i="59"/>
  <c r="E23" i="59" s="1"/>
  <c r="H28" i="59"/>
  <c r="AJ20" i="59"/>
  <c r="E20" i="59" s="1"/>
  <c r="H25" i="59"/>
  <c r="AJ17" i="59"/>
  <c r="E17" i="59" s="1"/>
  <c r="AJ18" i="59"/>
  <c r="E18" i="59" s="1"/>
  <c r="AJ21" i="59"/>
  <c r="E21" i="59" s="1"/>
  <c r="AJ15" i="59"/>
  <c r="E15" i="59" s="1"/>
  <c r="AJ16" i="59"/>
  <c r="E16" i="59" s="1"/>
  <c r="AJ19" i="59"/>
  <c r="E19" i="59" s="1"/>
  <c r="H15" i="59"/>
  <c r="H19" i="59"/>
  <c r="H17" i="59"/>
  <c r="AI21" i="56" l="1"/>
  <c r="AE21" i="56"/>
  <c r="AA21" i="56"/>
  <c r="I21" i="56" s="1"/>
  <c r="W21" i="56"/>
  <c r="AJ21" i="56" s="1"/>
  <c r="E21" i="56" s="1"/>
  <c r="K21" i="56"/>
  <c r="J21" i="56"/>
  <c r="AI20" i="56"/>
  <c r="AE20" i="56"/>
  <c r="AA20" i="56"/>
  <c r="I20" i="56" s="1"/>
  <c r="W20" i="56"/>
  <c r="K20" i="56"/>
  <c r="J20" i="56"/>
  <c r="AI19" i="56"/>
  <c r="AE19" i="56"/>
  <c r="AA19" i="56"/>
  <c r="I19" i="56" s="1"/>
  <c r="W19" i="56"/>
  <c r="K19" i="56"/>
  <c r="J19" i="56"/>
  <c r="AI18" i="56"/>
  <c r="AE18" i="56"/>
  <c r="AA18" i="56"/>
  <c r="I18" i="56" s="1"/>
  <c r="W18" i="56"/>
  <c r="AJ18" i="56" s="1"/>
  <c r="E18" i="56" s="1"/>
  <c r="K18" i="56"/>
  <c r="J18" i="56"/>
  <c r="AI17" i="56"/>
  <c r="K17" i="56" s="1"/>
  <c r="AE17" i="56"/>
  <c r="J17" i="56" s="1"/>
  <c r="AA17" i="56"/>
  <c r="I17" i="56" s="1"/>
  <c r="W17" i="56"/>
  <c r="AI16" i="56"/>
  <c r="K16" i="56" s="1"/>
  <c r="AE16" i="56"/>
  <c r="J16" i="56" s="1"/>
  <c r="AA16" i="56"/>
  <c r="I16" i="56" s="1"/>
  <c r="W16" i="56"/>
  <c r="AJ16" i="56" s="1"/>
  <c r="E16" i="56" s="1"/>
  <c r="AI15" i="56"/>
  <c r="K15" i="56" s="1"/>
  <c r="AE15" i="56"/>
  <c r="J15" i="56" s="1"/>
  <c r="AA15" i="56"/>
  <c r="I15" i="56" s="1"/>
  <c r="W15" i="56"/>
  <c r="H15" i="56" s="1"/>
  <c r="AJ15" i="56" l="1"/>
  <c r="E15" i="56" s="1"/>
  <c r="AJ20" i="56"/>
  <c r="E20" i="56" s="1"/>
  <c r="H21" i="56"/>
  <c r="AJ17" i="56"/>
  <c r="E17" i="56" s="1"/>
  <c r="AJ19" i="56"/>
  <c r="E19" i="56" s="1"/>
  <c r="H16" i="56"/>
  <c r="H19" i="56"/>
  <c r="H20" i="56"/>
  <c r="H18" i="56"/>
  <c r="H17" i="56"/>
  <c r="AI18" i="54" l="1"/>
  <c r="K18" i="54" s="1"/>
  <c r="AE18" i="54"/>
  <c r="J18" i="54" s="1"/>
  <c r="AA18" i="54"/>
  <c r="I18" i="54" s="1"/>
  <c r="W18" i="54"/>
  <c r="H18" i="54" s="1"/>
  <c r="AI17" i="54"/>
  <c r="AE17" i="54"/>
  <c r="J17" i="54" s="1"/>
  <c r="AA17" i="54"/>
  <c r="I17" i="54" s="1"/>
  <c r="W17" i="54"/>
  <c r="H17" i="54" s="1"/>
  <c r="K17" i="54"/>
  <c r="AI16" i="54"/>
  <c r="K16" i="54" s="1"/>
  <c r="AE16" i="54"/>
  <c r="J16" i="54" s="1"/>
  <c r="AA16" i="54"/>
  <c r="I16" i="54" s="1"/>
  <c r="W16" i="54"/>
  <c r="H16" i="54" s="1"/>
  <c r="AI15" i="54"/>
  <c r="AE15" i="54"/>
  <c r="J15" i="54" s="1"/>
  <c r="AA15" i="54"/>
  <c r="I15" i="54" s="1"/>
  <c r="W15" i="54"/>
  <c r="H15" i="54" s="1"/>
  <c r="K15" i="54"/>
  <c r="AJ15" i="54" l="1"/>
  <c r="E15" i="54" s="1"/>
  <c r="AJ16" i="54"/>
  <c r="E16" i="54" s="1"/>
  <c r="AJ17" i="54"/>
  <c r="E17" i="54" s="1"/>
  <c r="AJ18" i="54"/>
  <c r="E18" i="54" s="1"/>
  <c r="AI30" i="52"/>
  <c r="AE30" i="52"/>
  <c r="AA30" i="52"/>
  <c r="W30" i="52"/>
  <c r="AJ30" i="52" s="1"/>
  <c r="E30" i="52" s="1"/>
  <c r="K30" i="52"/>
  <c r="J30" i="52"/>
  <c r="I30" i="52"/>
  <c r="H30" i="52"/>
  <c r="AI29" i="52"/>
  <c r="AE29" i="52"/>
  <c r="AA29" i="52"/>
  <c r="I29" i="52" s="1"/>
  <c r="W29" i="52"/>
  <c r="AJ29" i="52" s="1"/>
  <c r="E29" i="52" s="1"/>
  <c r="K29" i="52"/>
  <c r="J29" i="52"/>
  <c r="AI28" i="52"/>
  <c r="K28" i="52" s="1"/>
  <c r="AE28" i="52"/>
  <c r="J28" i="52" s="1"/>
  <c r="AA28" i="52"/>
  <c r="I28" i="52" s="1"/>
  <c r="W28" i="52"/>
  <c r="AI27" i="52"/>
  <c r="K27" i="52" s="1"/>
  <c r="AE27" i="52"/>
  <c r="J27" i="52" s="1"/>
  <c r="AA27" i="52"/>
  <c r="I27" i="52" s="1"/>
  <c r="W27" i="52"/>
  <c r="AI26" i="52"/>
  <c r="AE26" i="52"/>
  <c r="AA26" i="52"/>
  <c r="I26" i="52" s="1"/>
  <c r="W26" i="52"/>
  <c r="H26" i="52" s="1"/>
  <c r="K26" i="52"/>
  <c r="J26" i="52"/>
  <c r="AI25" i="52"/>
  <c r="K25" i="52" s="1"/>
  <c r="AE25" i="52"/>
  <c r="AA25" i="52"/>
  <c r="I25" i="52" s="1"/>
  <c r="W25" i="52"/>
  <c r="J25" i="52"/>
  <c r="AI24" i="52"/>
  <c r="K24" i="52" s="1"/>
  <c r="AE24" i="52"/>
  <c r="AA24" i="52"/>
  <c r="I24" i="52" s="1"/>
  <c r="W24" i="52"/>
  <c r="J24" i="52"/>
  <c r="AI23" i="52"/>
  <c r="K23" i="52" s="1"/>
  <c r="AE23" i="52"/>
  <c r="J23" i="52" s="1"/>
  <c r="AA23" i="52"/>
  <c r="W23" i="52"/>
  <c r="H23" i="52" s="1"/>
  <c r="I23" i="52"/>
  <c r="AI22" i="52"/>
  <c r="AE22" i="52"/>
  <c r="J22" i="52" s="1"/>
  <c r="AA22" i="52"/>
  <c r="I22" i="52" s="1"/>
  <c r="W22" i="52"/>
  <c r="K22" i="52"/>
  <c r="AI21" i="52"/>
  <c r="K21" i="52" s="1"/>
  <c r="AE21" i="52"/>
  <c r="J21" i="52" s="1"/>
  <c r="AA21" i="52"/>
  <c r="I21" i="52" s="1"/>
  <c r="W21" i="52"/>
  <c r="H21" i="52" s="1"/>
  <c r="AI20" i="52"/>
  <c r="AE20" i="52"/>
  <c r="J20" i="52" s="1"/>
  <c r="AA20" i="52"/>
  <c r="I20" i="52" s="1"/>
  <c r="W20" i="52"/>
  <c r="K20" i="52"/>
  <c r="AI19" i="52"/>
  <c r="K19" i="52" s="1"/>
  <c r="AE19" i="52"/>
  <c r="AA19" i="52"/>
  <c r="I19" i="52" s="1"/>
  <c r="W19" i="52"/>
  <c r="J19" i="52"/>
  <c r="AI18" i="52"/>
  <c r="AE18" i="52"/>
  <c r="J18" i="52" s="1"/>
  <c r="AA18" i="52"/>
  <c r="I18" i="52" s="1"/>
  <c r="W18" i="52"/>
  <c r="K18" i="52"/>
  <c r="AI17" i="52"/>
  <c r="K17" i="52" s="1"/>
  <c r="AE17" i="52"/>
  <c r="J17" i="52" s="1"/>
  <c r="AA17" i="52"/>
  <c r="I17" i="52" s="1"/>
  <c r="W17" i="52"/>
  <c r="H17" i="52" s="1"/>
  <c r="AI16" i="52"/>
  <c r="AE16" i="52"/>
  <c r="AA16" i="52"/>
  <c r="I16" i="52" s="1"/>
  <c r="W16" i="52"/>
  <c r="AJ16" i="52" s="1"/>
  <c r="E16" i="52" s="1"/>
  <c r="K16" i="52"/>
  <c r="J16" i="52"/>
  <c r="AI15" i="52"/>
  <c r="K15" i="52" s="1"/>
  <c r="AE15" i="52"/>
  <c r="J15" i="52" s="1"/>
  <c r="AA15" i="52"/>
  <c r="I15" i="52" s="1"/>
  <c r="W15" i="52"/>
  <c r="AJ20" i="52" l="1"/>
  <c r="E20" i="52" s="1"/>
  <c r="AJ25" i="52"/>
  <c r="E25" i="52" s="1"/>
  <c r="H16" i="52"/>
  <c r="AJ19" i="52"/>
  <c r="E19" i="52" s="1"/>
  <c r="H20" i="52"/>
  <c r="AJ24" i="52"/>
  <c r="E24" i="52" s="1"/>
  <c r="H25" i="52"/>
  <c r="AJ28" i="52"/>
  <c r="E28" i="52" s="1"/>
  <c r="H29" i="52"/>
  <c r="AJ18" i="52"/>
  <c r="E18" i="52" s="1"/>
  <c r="H19" i="52"/>
  <c r="AJ22" i="52"/>
  <c r="E22" i="52" s="1"/>
  <c r="AJ23" i="52"/>
  <c r="E23" i="52" s="1"/>
  <c r="H24" i="52"/>
  <c r="AJ27" i="52"/>
  <c r="E27" i="52" s="1"/>
  <c r="H28" i="52"/>
  <c r="AJ15" i="52"/>
  <c r="E15" i="52" s="1"/>
  <c r="AJ17" i="52"/>
  <c r="E17" i="52" s="1"/>
  <c r="H18" i="52"/>
  <c r="AJ21" i="52"/>
  <c r="E21" i="52" s="1"/>
  <c r="H22" i="52"/>
  <c r="AJ26" i="52"/>
  <c r="E26" i="52" s="1"/>
  <c r="H27" i="52"/>
  <c r="H15" i="52"/>
  <c r="AI17" i="51"/>
  <c r="AE17" i="51"/>
  <c r="J17" i="51" s="1"/>
  <c r="AA17" i="51"/>
  <c r="I17" i="51" s="1"/>
  <c r="W17" i="51"/>
  <c r="H17" i="51" s="1"/>
  <c r="K17" i="51"/>
  <c r="AI16" i="51"/>
  <c r="AE16" i="51"/>
  <c r="J16" i="51" s="1"/>
  <c r="AA16" i="51"/>
  <c r="I16" i="51" s="1"/>
  <c r="W16" i="51"/>
  <c r="K16" i="51"/>
  <c r="H16" i="51"/>
  <c r="AI15" i="51"/>
  <c r="K15" i="51" s="1"/>
  <c r="AE15" i="51"/>
  <c r="J15" i="51" s="1"/>
  <c r="AA15" i="51"/>
  <c r="I15" i="51" s="1"/>
  <c r="W15" i="51"/>
  <c r="H15" i="51" s="1"/>
  <c r="AJ15" i="51" l="1"/>
  <c r="E15" i="51" s="1"/>
  <c r="AJ16" i="51"/>
  <c r="E16" i="51" s="1"/>
  <c r="AJ17" i="51"/>
  <c r="E17" i="51" s="1"/>
  <c r="AI18" i="48" l="1"/>
  <c r="AJ18" i="48" s="1"/>
  <c r="E18" i="48" s="1"/>
  <c r="AE18" i="48"/>
  <c r="AA18" i="48"/>
  <c r="I18" i="48" s="1"/>
  <c r="W18" i="48"/>
  <c r="H18" i="48" s="1"/>
  <c r="K18" i="48"/>
  <c r="J18" i="48"/>
  <c r="AI17" i="48"/>
  <c r="K17" i="48" s="1"/>
  <c r="AE17" i="48"/>
  <c r="J17" i="48" s="1"/>
  <c r="AA17" i="48"/>
  <c r="I17" i="48" s="1"/>
  <c r="W17" i="48"/>
  <c r="AI16" i="48"/>
  <c r="AJ16" i="48" s="1"/>
  <c r="E16" i="48" s="1"/>
  <c r="AE16" i="48"/>
  <c r="J16" i="48" s="1"/>
  <c r="AA16" i="48"/>
  <c r="I16" i="48" s="1"/>
  <c r="W16" i="48"/>
  <c r="H16" i="48" s="1"/>
  <c r="AI15" i="48"/>
  <c r="K15" i="48" s="1"/>
  <c r="AE15" i="48"/>
  <c r="J15" i="48" s="1"/>
  <c r="AA15" i="48"/>
  <c r="I15" i="48" s="1"/>
  <c r="W15" i="48"/>
  <c r="H15" i="48" s="1"/>
  <c r="AJ17" i="48" l="1"/>
  <c r="E17" i="48" s="1"/>
  <c r="AJ15" i="48"/>
  <c r="E15" i="48" s="1"/>
  <c r="H17" i="48"/>
  <c r="K16" i="48"/>
  <c r="AJ33" i="47" l="1"/>
  <c r="E33" i="47" s="1"/>
  <c r="AI33" i="47"/>
  <c r="AE33" i="47"/>
  <c r="AA33" i="47"/>
  <c r="I33" i="47" s="1"/>
  <c r="W33" i="47"/>
  <c r="K33" i="47"/>
  <c r="J33" i="47"/>
  <c r="H33" i="47"/>
  <c r="AI32" i="47"/>
  <c r="K32" i="47" s="1"/>
  <c r="AE32" i="47"/>
  <c r="J32" i="47" s="1"/>
  <c r="AA32" i="47"/>
  <c r="I32" i="47" s="1"/>
  <c r="W32" i="47"/>
  <c r="H32" i="47" s="1"/>
  <c r="AI31" i="47"/>
  <c r="K31" i="47" s="1"/>
  <c r="AE31" i="47"/>
  <c r="AA31" i="47"/>
  <c r="W31" i="47"/>
  <c r="J31" i="47"/>
  <c r="I31" i="47"/>
  <c r="H31" i="47"/>
  <c r="AI30" i="47"/>
  <c r="AJ30" i="47" s="1"/>
  <c r="E30" i="47" s="1"/>
  <c r="AE30" i="47"/>
  <c r="J30" i="47" s="1"/>
  <c r="AA30" i="47"/>
  <c r="I30" i="47" s="1"/>
  <c r="W30" i="47"/>
  <c r="H30" i="47" s="1"/>
  <c r="AI29" i="47"/>
  <c r="AJ29" i="47" s="1"/>
  <c r="E29" i="47" s="1"/>
  <c r="AE29" i="47"/>
  <c r="AA29" i="47"/>
  <c r="I29" i="47" s="1"/>
  <c r="W29" i="47"/>
  <c r="H29" i="47" s="1"/>
  <c r="J29" i="47"/>
  <c r="AI28" i="47"/>
  <c r="K28" i="47" s="1"/>
  <c r="AE28" i="47"/>
  <c r="J28" i="47" s="1"/>
  <c r="AA28" i="47"/>
  <c r="I28" i="47" s="1"/>
  <c r="W28" i="47"/>
  <c r="H28" i="47" s="1"/>
  <c r="AI27" i="47"/>
  <c r="K27" i="47" s="1"/>
  <c r="AE27" i="47"/>
  <c r="J27" i="47" s="1"/>
  <c r="AA27" i="47"/>
  <c r="I27" i="47" s="1"/>
  <c r="W27" i="47"/>
  <c r="H27" i="47" s="1"/>
  <c r="AI26" i="47"/>
  <c r="K26" i="47" s="1"/>
  <c r="AE26" i="47"/>
  <c r="J26" i="47" s="1"/>
  <c r="AA26" i="47"/>
  <c r="I26" i="47" s="1"/>
  <c r="W26" i="47"/>
  <c r="H26" i="47" s="1"/>
  <c r="AI25" i="47"/>
  <c r="K25" i="47" s="1"/>
  <c r="AE25" i="47"/>
  <c r="J25" i="47" s="1"/>
  <c r="AA25" i="47"/>
  <c r="I25" i="47" s="1"/>
  <c r="W25" i="47"/>
  <c r="H25" i="47" s="1"/>
  <c r="AI24" i="47"/>
  <c r="K24" i="47" s="1"/>
  <c r="AE24" i="47"/>
  <c r="AA24" i="47"/>
  <c r="W24" i="47"/>
  <c r="J24" i="47"/>
  <c r="I24" i="47"/>
  <c r="AI23" i="47"/>
  <c r="K23" i="47" s="1"/>
  <c r="AE23" i="47"/>
  <c r="J23" i="47" s="1"/>
  <c r="AA23" i="47"/>
  <c r="I23" i="47" s="1"/>
  <c r="W23" i="47"/>
  <c r="H23" i="47"/>
  <c r="AI22" i="47"/>
  <c r="K22" i="47" s="1"/>
  <c r="AE22" i="47"/>
  <c r="AA22" i="47"/>
  <c r="W22" i="47"/>
  <c r="H22" i="47" s="1"/>
  <c r="J22" i="47"/>
  <c r="I22" i="47"/>
  <c r="AI21" i="47"/>
  <c r="K21" i="47" s="1"/>
  <c r="AE21" i="47"/>
  <c r="AA21" i="47"/>
  <c r="I21" i="47" s="1"/>
  <c r="W21" i="47"/>
  <c r="H21" i="47" s="1"/>
  <c r="J21" i="47"/>
  <c r="AI20" i="47"/>
  <c r="K20" i="47" s="1"/>
  <c r="AE20" i="47"/>
  <c r="J20" i="47" s="1"/>
  <c r="AA20" i="47"/>
  <c r="W20" i="47"/>
  <c r="I20" i="47"/>
  <c r="AI19" i="47"/>
  <c r="K19" i="47" s="1"/>
  <c r="AE19" i="47"/>
  <c r="J19" i="47" s="1"/>
  <c r="AA19" i="47"/>
  <c r="I19" i="47" s="1"/>
  <c r="W19" i="47"/>
  <c r="H19" i="47" s="1"/>
  <c r="AI18" i="47"/>
  <c r="K18" i="47" s="1"/>
  <c r="AE18" i="47"/>
  <c r="J18" i="47" s="1"/>
  <c r="AA18" i="47"/>
  <c r="W18" i="47"/>
  <c r="H18" i="47" s="1"/>
  <c r="I18" i="47"/>
  <c r="AI17" i="47"/>
  <c r="K17" i="47" s="1"/>
  <c r="AE17" i="47"/>
  <c r="J17" i="47" s="1"/>
  <c r="AA17" i="47"/>
  <c r="I17" i="47" s="1"/>
  <c r="W17" i="47"/>
  <c r="H17" i="47" s="1"/>
  <c r="AI16" i="47"/>
  <c r="K16" i="47" s="1"/>
  <c r="AE16" i="47"/>
  <c r="J16" i="47" s="1"/>
  <c r="AA16" i="47"/>
  <c r="I16" i="47" s="1"/>
  <c r="W16" i="47"/>
  <c r="H16" i="47" s="1"/>
  <c r="AI15" i="47"/>
  <c r="K15" i="47" s="1"/>
  <c r="AE15" i="47"/>
  <c r="J15" i="47" s="1"/>
  <c r="AA15" i="47"/>
  <c r="I15" i="47" s="1"/>
  <c r="W15" i="47"/>
  <c r="H15" i="47"/>
  <c r="K30" i="47" l="1"/>
  <c r="K29" i="47"/>
  <c r="AJ20" i="47"/>
  <c r="E20" i="47" s="1"/>
  <c r="AJ24" i="47"/>
  <c r="E24" i="47" s="1"/>
  <c r="AJ21" i="47"/>
  <c r="E21" i="47" s="1"/>
  <c r="AJ23" i="47"/>
  <c r="E23" i="47" s="1"/>
  <c r="H24" i="47"/>
  <c r="AJ26" i="47"/>
  <c r="E26" i="47" s="1"/>
  <c r="AJ28" i="47"/>
  <c r="E28" i="47" s="1"/>
  <c r="AJ17" i="47"/>
  <c r="E17" i="47" s="1"/>
  <c r="AJ19" i="47"/>
  <c r="E19" i="47" s="1"/>
  <c r="H20" i="47"/>
  <c r="AJ22" i="47"/>
  <c r="E22" i="47" s="1"/>
  <c r="AJ25" i="47"/>
  <c r="E25" i="47" s="1"/>
  <c r="AJ27" i="47"/>
  <c r="E27" i="47" s="1"/>
  <c r="AJ15" i="47"/>
  <c r="E15" i="47" s="1"/>
  <c r="AJ16" i="47"/>
  <c r="E16" i="47" s="1"/>
  <c r="AJ31" i="47"/>
  <c r="E31" i="47" s="1"/>
  <c r="AJ32" i="47"/>
  <c r="E32" i="47" s="1"/>
  <c r="AJ18" i="47"/>
  <c r="E18" i="47" s="1"/>
  <c r="AI36" i="46"/>
  <c r="K36" i="46" s="1"/>
  <c r="AE36" i="46"/>
  <c r="J36" i="46" s="1"/>
  <c r="AA36" i="46"/>
  <c r="I36" i="46" s="1"/>
  <c r="W36" i="46"/>
  <c r="H36" i="46" s="1"/>
  <c r="AI35" i="46"/>
  <c r="K35" i="46" s="1"/>
  <c r="AE35" i="46"/>
  <c r="J35" i="46" s="1"/>
  <c r="AA35" i="46"/>
  <c r="I35" i="46" s="1"/>
  <c r="W35" i="46"/>
  <c r="H35" i="46" s="1"/>
  <c r="AI34" i="46"/>
  <c r="K34" i="46" s="1"/>
  <c r="AE34" i="46"/>
  <c r="J34" i="46" s="1"/>
  <c r="AA34" i="46"/>
  <c r="I34" i="46" s="1"/>
  <c r="W34" i="46"/>
  <c r="H34" i="46" s="1"/>
  <c r="AI33" i="46"/>
  <c r="K33" i="46" s="1"/>
  <c r="AE33" i="46"/>
  <c r="J33" i="46" s="1"/>
  <c r="AA33" i="46"/>
  <c r="I33" i="46" s="1"/>
  <c r="W33" i="46"/>
  <c r="H33" i="46" s="1"/>
  <c r="AI32" i="46"/>
  <c r="K32" i="46" s="1"/>
  <c r="AE32" i="46"/>
  <c r="J32" i="46" s="1"/>
  <c r="AA32" i="46"/>
  <c r="I32" i="46" s="1"/>
  <c r="W32" i="46"/>
  <c r="N32" i="46"/>
  <c r="N33" i="46" s="1"/>
  <c r="AI31" i="46"/>
  <c r="K31" i="46" s="1"/>
  <c r="AE31" i="46"/>
  <c r="J31" i="46" s="1"/>
  <c r="AA31" i="46"/>
  <c r="I31" i="46" s="1"/>
  <c r="W31" i="46"/>
  <c r="H31" i="46" s="1"/>
  <c r="AI30" i="46"/>
  <c r="K30" i="46" s="1"/>
  <c r="AE30" i="46"/>
  <c r="AA30" i="46"/>
  <c r="I30" i="46" s="1"/>
  <c r="W30" i="46"/>
  <c r="J30" i="46"/>
  <c r="H30" i="46"/>
  <c r="AI29" i="46"/>
  <c r="K29" i="46" s="1"/>
  <c r="AE29" i="46"/>
  <c r="J29" i="46" s="1"/>
  <c r="AA29" i="46"/>
  <c r="I29" i="46" s="1"/>
  <c r="W29" i="46"/>
  <c r="H29" i="46" s="1"/>
  <c r="AI28" i="46"/>
  <c r="AE28" i="46"/>
  <c r="J28" i="46" s="1"/>
  <c r="AA28" i="46"/>
  <c r="W28" i="46"/>
  <c r="H28" i="46" s="1"/>
  <c r="K28" i="46"/>
  <c r="I28" i="46"/>
  <c r="AI27" i="46"/>
  <c r="K27" i="46" s="1"/>
  <c r="AE27" i="46"/>
  <c r="AA27" i="46"/>
  <c r="I27" i="46" s="1"/>
  <c r="W27" i="46"/>
  <c r="J27" i="46"/>
  <c r="H27" i="46"/>
  <c r="AI26" i="46"/>
  <c r="K26" i="46" s="1"/>
  <c r="AE26" i="46"/>
  <c r="J26" i="46" s="1"/>
  <c r="AA26" i="46"/>
  <c r="I26" i="46" s="1"/>
  <c r="W26" i="46"/>
  <c r="H26" i="46" s="1"/>
  <c r="AI25" i="46"/>
  <c r="K25" i="46" s="1"/>
  <c r="AE25" i="46"/>
  <c r="J25" i="46" s="1"/>
  <c r="AA25" i="46"/>
  <c r="W25" i="46"/>
  <c r="H25" i="46" s="1"/>
  <c r="I25" i="46"/>
  <c r="AI24" i="46"/>
  <c r="K24" i="46" s="1"/>
  <c r="AE24" i="46"/>
  <c r="J24" i="46" s="1"/>
  <c r="AA24" i="46"/>
  <c r="W24" i="46"/>
  <c r="H24" i="46" s="1"/>
  <c r="I24" i="46"/>
  <c r="AI23" i="46"/>
  <c r="K23" i="46" s="1"/>
  <c r="AE23" i="46"/>
  <c r="AA23" i="46"/>
  <c r="W23" i="46"/>
  <c r="J23" i="46"/>
  <c r="I23" i="46"/>
  <c r="H23" i="46"/>
  <c r="AI22" i="46"/>
  <c r="K22" i="46" s="1"/>
  <c r="AE22" i="46"/>
  <c r="J22" i="46" s="1"/>
  <c r="AA22" i="46"/>
  <c r="I22" i="46" s="1"/>
  <c r="W22" i="46"/>
  <c r="H22" i="46" s="1"/>
  <c r="AI21" i="46"/>
  <c r="K21" i="46" s="1"/>
  <c r="AE21" i="46"/>
  <c r="J21" i="46" s="1"/>
  <c r="AA21" i="46"/>
  <c r="I21" i="46" s="1"/>
  <c r="W21" i="46"/>
  <c r="AI20" i="46"/>
  <c r="K20" i="46" s="1"/>
  <c r="AE20" i="46"/>
  <c r="J20" i="46" s="1"/>
  <c r="AA20" i="46"/>
  <c r="I20" i="46" s="1"/>
  <c r="W20" i="46"/>
  <c r="H20" i="46" s="1"/>
  <c r="AI19" i="46"/>
  <c r="K19" i="46" s="1"/>
  <c r="AE19" i="46"/>
  <c r="AA19" i="46"/>
  <c r="I19" i="46" s="1"/>
  <c r="W19" i="46"/>
  <c r="P19" i="46"/>
  <c r="P20" i="46" s="1"/>
  <c r="P21" i="46" s="1"/>
  <c r="P22" i="46" s="1"/>
  <c r="J19" i="46"/>
  <c r="AI18" i="46"/>
  <c r="AE18" i="46"/>
  <c r="J18" i="46" s="1"/>
  <c r="AA18" i="46"/>
  <c r="I18" i="46" s="1"/>
  <c r="W18" i="46"/>
  <c r="H18" i="46" s="1"/>
  <c r="K18" i="46"/>
  <c r="AI17" i="46"/>
  <c r="K17" i="46" s="1"/>
  <c r="AE17" i="46"/>
  <c r="J17" i="46" s="1"/>
  <c r="AA17" i="46"/>
  <c r="W17" i="46"/>
  <c r="I17" i="46"/>
  <c r="AI16" i="46"/>
  <c r="K16" i="46" s="1"/>
  <c r="AE16" i="46"/>
  <c r="AA16" i="46"/>
  <c r="I16" i="46" s="1"/>
  <c r="W16" i="46"/>
  <c r="H16" i="46" s="1"/>
  <c r="J16" i="46"/>
  <c r="AI15" i="46"/>
  <c r="K15" i="46" s="1"/>
  <c r="AE15" i="46"/>
  <c r="J15" i="46" s="1"/>
  <c r="AA15" i="46"/>
  <c r="I15" i="46" s="1"/>
  <c r="W15" i="46"/>
  <c r="H15" i="46" s="1"/>
  <c r="AJ19" i="46" l="1"/>
  <c r="E19" i="46" s="1"/>
  <c r="AJ21" i="46"/>
  <c r="E21" i="46" s="1"/>
  <c r="AJ32" i="46"/>
  <c r="E32" i="46" s="1"/>
  <c r="AJ17" i="46"/>
  <c r="E17" i="46" s="1"/>
  <c r="AJ15" i="46"/>
  <c r="E15" i="46" s="1"/>
  <c r="AJ16" i="46"/>
  <c r="E16" i="46" s="1"/>
  <c r="H17" i="46"/>
  <c r="AJ18" i="46"/>
  <c r="E18" i="46" s="1"/>
  <c r="H19" i="46"/>
  <c r="H21" i="46"/>
  <c r="AJ23" i="46"/>
  <c r="E23" i="46" s="1"/>
  <c r="AJ24" i="46"/>
  <c r="E24" i="46" s="1"/>
  <c r="AJ25" i="46"/>
  <c r="E25" i="46" s="1"/>
  <c r="AJ26" i="46"/>
  <c r="E26" i="46" s="1"/>
  <c r="AJ27" i="46"/>
  <c r="E27" i="46" s="1"/>
  <c r="AJ28" i="46"/>
  <c r="E28" i="46" s="1"/>
  <c r="AJ29" i="46"/>
  <c r="E29" i="46" s="1"/>
  <c r="AJ30" i="46"/>
  <c r="E30" i="46" s="1"/>
  <c r="AJ31" i="46"/>
  <c r="E31" i="46" s="1"/>
  <c r="H32" i="46"/>
  <c r="AJ36" i="46"/>
  <c r="E36" i="46" s="1"/>
  <c r="N35" i="46"/>
  <c r="N34" i="46"/>
  <c r="AJ22" i="46"/>
  <c r="E22" i="46" s="1"/>
  <c r="AJ33" i="46"/>
  <c r="E33" i="46" s="1"/>
  <c r="AJ34" i="46"/>
  <c r="E34" i="46" s="1"/>
  <c r="AJ20" i="46"/>
  <c r="E20" i="46" s="1"/>
  <c r="AJ35" i="46"/>
  <c r="E35" i="46" s="1"/>
  <c r="AI19" i="42" l="1"/>
  <c r="K19" i="42" s="1"/>
  <c r="AE19" i="42"/>
  <c r="J19" i="42" s="1"/>
  <c r="AA19" i="42"/>
  <c r="I19" i="42" s="1"/>
  <c r="W19" i="42"/>
  <c r="H19" i="42" s="1"/>
  <c r="AI18" i="42"/>
  <c r="K18" i="42" s="1"/>
  <c r="AE18" i="42"/>
  <c r="J18" i="42" s="1"/>
  <c r="AA18" i="42"/>
  <c r="W18" i="42"/>
  <c r="I18" i="42"/>
  <c r="H18" i="42"/>
  <c r="AI17" i="42"/>
  <c r="K17" i="42" s="1"/>
  <c r="AE17" i="42"/>
  <c r="J17" i="42" s="1"/>
  <c r="AA17" i="42"/>
  <c r="I17" i="42" s="1"/>
  <c r="W17" i="42"/>
  <c r="H17" i="42" s="1"/>
  <c r="AI16" i="42"/>
  <c r="K16" i="42" s="1"/>
  <c r="AE16" i="42"/>
  <c r="J16" i="42" s="1"/>
  <c r="AA16" i="42"/>
  <c r="W16" i="42"/>
  <c r="I16" i="42"/>
  <c r="H16" i="42"/>
  <c r="AI15" i="42"/>
  <c r="K15" i="42" s="1"/>
  <c r="AE15" i="42"/>
  <c r="J15" i="42" s="1"/>
  <c r="AA15" i="42"/>
  <c r="I15" i="42" s="1"/>
  <c r="W15" i="42"/>
  <c r="H15" i="42" s="1"/>
  <c r="AI20" i="41"/>
  <c r="AE20" i="41"/>
  <c r="J20" i="41" s="1"/>
  <c r="AA20" i="41"/>
  <c r="I20" i="41" s="1"/>
  <c r="W20" i="41"/>
  <c r="K20" i="41"/>
  <c r="H20" i="41"/>
  <c r="AI19" i="41"/>
  <c r="AE19" i="41"/>
  <c r="J19" i="41" s="1"/>
  <c r="AA19" i="41"/>
  <c r="I19" i="41" s="1"/>
  <c r="W19" i="41"/>
  <c r="H19" i="41" s="1"/>
  <c r="K19" i="41"/>
  <c r="AI18" i="41"/>
  <c r="K18" i="41" s="1"/>
  <c r="AE18" i="41"/>
  <c r="J18" i="41" s="1"/>
  <c r="AA18" i="41"/>
  <c r="I18" i="41" s="1"/>
  <c r="W18" i="41"/>
  <c r="H18" i="41"/>
  <c r="AI17" i="41"/>
  <c r="K17" i="41" s="1"/>
  <c r="AE17" i="41"/>
  <c r="J17" i="41" s="1"/>
  <c r="AA17" i="41"/>
  <c r="I17" i="41" s="1"/>
  <c r="W17" i="41"/>
  <c r="H17" i="41" s="1"/>
  <c r="AI16" i="41"/>
  <c r="K16" i="41" s="1"/>
  <c r="AE16" i="41"/>
  <c r="J16" i="41" s="1"/>
  <c r="AA16" i="41"/>
  <c r="I16" i="41" s="1"/>
  <c r="W16" i="41"/>
  <c r="H16" i="41" s="1"/>
  <c r="AI15" i="41"/>
  <c r="K15" i="41" s="1"/>
  <c r="AE15" i="41"/>
  <c r="J15" i="41" s="1"/>
  <c r="AA15" i="41"/>
  <c r="I15" i="41" s="1"/>
  <c r="W15" i="41"/>
  <c r="H15" i="41" s="1"/>
  <c r="AI18" i="40"/>
  <c r="K18" i="40" s="1"/>
  <c r="AE18" i="40"/>
  <c r="J18" i="40" s="1"/>
  <c r="AA18" i="40"/>
  <c r="I18" i="40" s="1"/>
  <c r="W18" i="40"/>
  <c r="H18" i="40"/>
  <c r="AI17" i="40"/>
  <c r="K17" i="40" s="1"/>
  <c r="AE17" i="40"/>
  <c r="AA17" i="40"/>
  <c r="I17" i="40" s="1"/>
  <c r="W17" i="40"/>
  <c r="J17" i="40"/>
  <c r="AI16" i="40"/>
  <c r="AE16" i="40"/>
  <c r="AA16" i="40"/>
  <c r="I16" i="40" s="1"/>
  <c r="W16" i="40"/>
  <c r="K16" i="40"/>
  <c r="J16" i="40"/>
  <c r="H16" i="40"/>
  <c r="AI15" i="40"/>
  <c r="K15" i="40" s="1"/>
  <c r="AE15" i="40"/>
  <c r="J15" i="40" s="1"/>
  <c r="AA15" i="40"/>
  <c r="I15" i="40" s="1"/>
  <c r="W15" i="40"/>
  <c r="AJ15" i="40" s="1"/>
  <c r="E15" i="40" s="1"/>
  <c r="AJ17" i="40" l="1"/>
  <c r="E17" i="40" s="1"/>
  <c r="AJ16" i="40"/>
  <c r="E16" i="40" s="1"/>
  <c r="H15" i="40"/>
  <c r="AJ15" i="41"/>
  <c r="E15" i="41" s="1"/>
  <c r="AJ16" i="41"/>
  <c r="E16" i="41" s="1"/>
  <c r="AJ17" i="41"/>
  <c r="E17" i="41" s="1"/>
  <c r="AJ18" i="41"/>
  <c r="E18" i="41" s="1"/>
  <c r="AJ19" i="41"/>
  <c r="E19" i="41" s="1"/>
  <c r="AJ20" i="41"/>
  <c r="E20" i="41" s="1"/>
  <c r="AJ15" i="42"/>
  <c r="E15" i="42" s="1"/>
  <c r="AJ16" i="42"/>
  <c r="E16" i="42" s="1"/>
  <c r="AJ17" i="42"/>
  <c r="E17" i="42" s="1"/>
  <c r="AJ18" i="42"/>
  <c r="E18" i="42" s="1"/>
  <c r="AJ19" i="42"/>
  <c r="E19" i="42" s="1"/>
  <c r="H17" i="40"/>
  <c r="AJ18" i="40"/>
  <c r="E18" i="40" s="1"/>
</calcChain>
</file>

<file path=xl/sharedStrings.xml><?xml version="1.0" encoding="utf-8"?>
<sst xmlns="http://schemas.openxmlformats.org/spreadsheetml/2006/main" count="2370" uniqueCount="896">
  <si>
    <t>Instituto de Estabilización de Precios</t>
  </si>
  <si>
    <t>Dpto. de Planificación y Desarrollo</t>
  </si>
  <si>
    <t>Creado mediante la Ley 526 del 11 de diciembre 1969.</t>
  </si>
  <si>
    <t xml:space="preserve">Dirección Ejecutiva
---------------------------------------------------------------------------------------------------------------------------------------------------------------------------------------------------------------------------------------------------------------------------------------
 </t>
  </si>
  <si>
    <t>PROPÓSITOS DEL INESPRE</t>
  </si>
  <si>
    <t xml:space="preserve">INSTITUTO DE ESTABILIZACIÓN DE PRECIOS </t>
  </si>
  <si>
    <r>
      <t xml:space="preserve">Ing. Iván Hernández Guzmán
</t>
    </r>
    <r>
      <rPr>
        <sz val="11"/>
        <color indexed="8"/>
        <rFont val="Times New Roman"/>
        <family val="1"/>
      </rPr>
      <t>Director Ejecutivo</t>
    </r>
  </si>
  <si>
    <r>
      <t xml:space="preserve">Lic. Eudy Collado
</t>
    </r>
    <r>
      <rPr>
        <sz val="11"/>
        <color indexed="8"/>
        <rFont val="Times New Roman"/>
        <family val="1"/>
      </rPr>
      <t>Sub-Director Ejecutivo</t>
    </r>
  </si>
  <si>
    <r>
      <t xml:space="preserve">Lic. Lino Fulgencio
</t>
    </r>
    <r>
      <rPr>
        <sz val="11"/>
        <color indexed="8"/>
        <rFont val="Times New Roman"/>
        <family val="1"/>
      </rPr>
      <t xml:space="preserve">Sub-Director </t>
    </r>
  </si>
  <si>
    <r>
      <t xml:space="preserve">Ing. Luis Federico De Jesús Saviñón
</t>
    </r>
    <r>
      <rPr>
        <sz val="11"/>
        <color indexed="8"/>
        <rFont val="Times New Roman"/>
        <family val="1"/>
      </rPr>
      <t>Director de Agropecuaria, Normas y Tecnología Alimentaria</t>
    </r>
  </si>
  <si>
    <r>
      <t xml:space="preserve">Lic. Huáscar Prestol
</t>
    </r>
    <r>
      <rPr>
        <sz val="11"/>
        <color indexed="8"/>
        <rFont val="Times New Roman"/>
        <family val="1"/>
      </rPr>
      <t>Director de Recursos Humanos</t>
    </r>
  </si>
  <si>
    <r>
      <t xml:space="preserve">Lic. Gustavo Valdez
</t>
    </r>
    <r>
      <rPr>
        <sz val="11"/>
        <color indexed="8"/>
        <rFont val="Times New Roman"/>
        <family val="1"/>
      </rPr>
      <t>Consultor Jurídico</t>
    </r>
  </si>
  <si>
    <r>
      <t xml:space="preserve">Equipo Técnico
</t>
    </r>
    <r>
      <rPr>
        <sz val="14"/>
        <color indexed="8"/>
        <rFont val="Times New Roman"/>
        <family val="1"/>
      </rPr>
      <t>-----------------------------------------------------------------------------------------------------------------------------------------------------------------------------------------------------------------------------------------------</t>
    </r>
  </si>
  <si>
    <r>
      <t>Ing. Erick Sánchez</t>
    </r>
    <r>
      <rPr>
        <sz val="11"/>
        <color indexed="8"/>
        <rFont val="Times New Roman"/>
        <family val="1"/>
      </rPr>
      <t xml:space="preserve"> 
Analista</t>
    </r>
  </si>
  <si>
    <r>
      <t xml:space="preserve">                                                 Misión
</t>
    </r>
    <r>
      <rPr>
        <sz val="12"/>
        <color indexed="8"/>
        <rFont val="Times New Roman"/>
        <family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</si>
  <si>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                                                Visión
</t>
    </r>
    <r>
      <rPr>
        <sz val="12"/>
        <color indexed="8"/>
        <rFont val="Times New Roman"/>
        <family val="1"/>
      </rPr>
      <t xml:space="preserve">"Una República Dominicana con garantía de seguridad alimentaria, siendo como institución, parte de un sistema colaborativo entre instancias públicas y privadas del sector agropecuario".  </t>
    </r>
  </si>
  <si>
    <r>
      <t xml:space="preserve">Lic. Benigno Encarnación
</t>
    </r>
    <r>
      <rPr>
        <sz val="11"/>
        <color indexed="8"/>
        <rFont val="Times New Roman"/>
        <family val="1"/>
      </rPr>
      <t>Sub-Director Ejecutivo</t>
    </r>
  </si>
  <si>
    <r>
      <t xml:space="preserve">Ing. Manuel López
</t>
    </r>
    <r>
      <rPr>
        <sz val="11"/>
        <color indexed="8"/>
        <rFont val="Times New Roman"/>
        <family val="1"/>
      </rPr>
      <t>Encargado Dpto. de Tecnologías de la Información y Comunicación</t>
    </r>
  </si>
  <si>
    <r>
      <t xml:space="preserve">Lic. Víctor Peralta
</t>
    </r>
    <r>
      <rPr>
        <sz val="11"/>
        <color indexed="8"/>
        <rFont val="Times New Roman"/>
        <family val="1"/>
      </rPr>
      <t>Director Administrativo Financiero</t>
    </r>
  </si>
  <si>
    <r>
      <t xml:space="preserve">Coronel Manolo Ciriaco
</t>
    </r>
    <r>
      <rPr>
        <sz val="11"/>
        <color indexed="8"/>
        <rFont val="Times New Roman"/>
        <family val="1"/>
      </rPr>
      <t>Encargado Dpto. de Seguridad Militar</t>
    </r>
  </si>
  <si>
    <r>
      <t xml:space="preserve">Ing. Osvaldo Erazo
</t>
    </r>
    <r>
      <rPr>
        <sz val="11"/>
        <color indexed="8"/>
        <rFont val="Times New Roman"/>
        <family val="1"/>
      </rPr>
      <t>Encargado Dpto. de Planificación y Desarrollo</t>
    </r>
  </si>
  <si>
    <r>
      <t xml:space="preserve">Lic. Paúl Pimentel Blanco
</t>
    </r>
    <r>
      <rPr>
        <sz val="11"/>
        <color indexed="8"/>
        <rFont val="Times New Roman"/>
        <family val="1"/>
      </rPr>
      <t>Encargado Dpto. de Comunicaciones</t>
    </r>
  </si>
  <si>
    <r>
      <t xml:space="preserve">Lic. Delio Luna
</t>
    </r>
    <r>
      <rPr>
        <sz val="11"/>
        <color indexed="8"/>
        <rFont val="Times New Roman"/>
        <family val="1"/>
      </rPr>
      <t xml:space="preserve">Director de Abastecimiento, Distribución y Logística </t>
    </r>
  </si>
  <si>
    <r>
      <t xml:space="preserve">Lic. Euclides Segura Morillo
</t>
    </r>
    <r>
      <rPr>
        <sz val="11"/>
        <color indexed="8"/>
        <rFont val="Times New Roman"/>
        <family val="1"/>
      </rPr>
      <t>Encargado Dpto. de Normas, Sistemas, Supervisión y Seguimiento</t>
    </r>
  </si>
  <si>
    <r>
      <t>Lic. María Esther Brens</t>
    </r>
    <r>
      <rPr>
        <sz val="11"/>
        <color indexed="8"/>
        <rFont val="Times New Roman"/>
        <family val="1"/>
      </rPr>
      <t xml:space="preserve">	
Coordinadora de Planificación y Desarrollo</t>
    </r>
  </si>
  <si>
    <r>
      <rPr>
        <b/>
        <sz val="11"/>
        <color indexed="8"/>
        <rFont val="Times New Roman"/>
        <family val="1"/>
      </rPr>
      <t>Lic. Reynis Doñé</t>
    </r>
    <r>
      <rPr>
        <sz val="11"/>
        <color indexed="8"/>
        <rFont val="Times New Roman"/>
        <family val="1"/>
      </rPr>
      <t> 
Encargada División de Desarrollo Institucional y Calidad en la Gestión</t>
    </r>
  </si>
  <si>
    <t>Contenido</t>
  </si>
  <si>
    <t>Áreas Institucionales</t>
  </si>
  <si>
    <r>
      <t xml:space="preserve">Lic. Obispo de los Santos
</t>
    </r>
    <r>
      <rPr>
        <sz val="11"/>
        <color indexed="8"/>
        <rFont val="Times New Roman"/>
        <family val="1"/>
      </rPr>
      <t xml:space="preserve">Sub-Director </t>
    </r>
  </si>
  <si>
    <r>
      <t xml:space="preserve">Lic. Frank Hamlet Díaz
</t>
    </r>
    <r>
      <rPr>
        <sz val="11"/>
        <color indexed="8"/>
        <rFont val="Times New Roman"/>
        <family val="1"/>
      </rPr>
      <t>Encargado División de Cooperación Internacional</t>
    </r>
  </si>
  <si>
    <r>
      <t xml:space="preserve">                               Breve Historia Institucional
</t>
    </r>
    <r>
      <rPr>
        <sz val="12"/>
        <color indexed="8"/>
        <rFont val="Times New Roman"/>
        <family val="1"/>
      </rPr>
      <t>El Instituto de Estabilización de Precios (INESPRE) fue creado mediante la Ley No.526 del 11 de diciembre del año 1969, teniendo su sede en Santo Domingo, capital de la República Dominicana. Este organismo es una institución de carácter autónomo y con patrimonio propio, e investido de personalidad jurídica, con todos los atributos inherentes a esta condición.</t>
    </r>
  </si>
  <si>
    <r>
      <t xml:space="preserve">Valores, Enunciados y Explicativos
</t>
    </r>
    <r>
      <rPr>
        <b/>
        <u/>
        <sz val="12"/>
        <color indexed="8"/>
        <rFont val="Times New Roman"/>
        <family val="1"/>
      </rPr>
      <t xml:space="preserve">Transparencia
</t>
    </r>
    <r>
      <rPr>
        <sz val="12"/>
        <color indexed="8"/>
        <rFont val="Times New Roman"/>
        <family val="1"/>
      </rPr>
      <t xml:space="preserve">Ejercemos una gestión pública desde la apertura y el respeto, hasta garantizar el acceso a nuestra información como insumo y aporte a decisiones que apoyen nuestra misión y las del Estado. Nuestras acciones están basadas en mantener una relación honesta y responsable con los dominicanos y las dominicanas.
</t>
    </r>
    <r>
      <rPr>
        <b/>
        <u/>
        <sz val="12"/>
        <color indexed="8"/>
        <rFont val="Times New Roman"/>
        <family val="1"/>
      </rPr>
      <t xml:space="preserve">Innovación
</t>
    </r>
    <r>
      <rPr>
        <sz val="12"/>
        <color indexed="8"/>
        <rFont val="Times New Roman"/>
        <family val="1"/>
      </rPr>
      <t xml:space="preserve">Estamos abiertos a las nuevas ideas, conceptos, técnicas y tecnologías, con la firme convicción de ser eficientes en el incremento sostenido de la productividad agropecuaria de la República Dominicana. 
</t>
    </r>
    <r>
      <rPr>
        <b/>
        <u/>
        <sz val="12"/>
        <color indexed="8"/>
        <rFont val="Times New Roman"/>
        <family val="1"/>
      </rPr>
      <t xml:space="preserve">Conocimiento
</t>
    </r>
    <r>
      <rPr>
        <sz val="12"/>
        <color indexed="8"/>
        <rFont val="Times New Roman"/>
        <family val="1"/>
      </rPr>
      <t xml:space="preserve">Creemos en el conocimiento como fundamento del trabajo bien hecho y como base del crecimiento de nuestros recursos.
</t>
    </r>
    <r>
      <rPr>
        <b/>
        <u/>
        <sz val="12"/>
        <color indexed="8"/>
        <rFont val="Times New Roman"/>
        <family val="1"/>
      </rPr>
      <t xml:space="preserve">Calidad e Inocuidad
</t>
    </r>
    <r>
      <rPr>
        <sz val="12"/>
        <color indexed="8"/>
        <rFont val="Times New Roman"/>
        <family val="1"/>
      </rPr>
      <t xml:space="preserve">Valoramos y construimos nuestro hacer en base a la calidad, definida como la capacidad de cumplir con los requisitos de nuestros clientes: Productores, consumidores, entidades estatales y privadas. Trabajamos para que al consumidor final le lleguen productos sanos y bien tratados en su producción, almacenamiento y distribución.
</t>
    </r>
    <r>
      <rPr>
        <b/>
        <u/>
        <sz val="12"/>
        <color indexed="8"/>
        <rFont val="Times New Roman"/>
        <family val="1"/>
      </rPr>
      <t xml:space="preserve">Apego al Servicio
</t>
    </r>
    <r>
      <rPr>
        <sz val="12"/>
        <color indexed="8"/>
        <rFont val="Times New Roman"/>
        <family val="1"/>
      </rPr>
      <t>Creemos fielmente que nuestra gestión es trascendente. La Institución está llamada a servir, a apoyar el resultado eficiente, el desarrollo de las personas y a ser empáticos desde la mirada del productor, del consumidor y de todas las instituciones estatales y privadas que impactan nuestro propósito. Somos una institución al servicio de la Sociedad dominicana.</t>
    </r>
    <r>
      <rPr>
        <b/>
        <sz val="12"/>
        <color indexed="8"/>
        <rFont val="Times New Roman"/>
        <family val="1"/>
      </rPr>
      <t xml:space="preserve">
</t>
    </r>
  </si>
  <si>
    <t>Matriz del Plan Operativo Anual (POA) 2023, INESPRE</t>
  </si>
  <si>
    <r>
      <t xml:space="preserve">Lic. Karina Muñoz
</t>
    </r>
    <r>
      <rPr>
        <sz val="11"/>
        <color indexed="8"/>
        <rFont val="Times New Roman"/>
        <family val="1"/>
      </rPr>
      <t>Encargada de Oficina de Libre Acceso a la Información</t>
    </r>
  </si>
  <si>
    <r>
      <t xml:space="preserve">Lic. Albania Díaz
</t>
    </r>
    <r>
      <rPr>
        <sz val="11"/>
        <color indexed="8"/>
        <rFont val="Times New Roman"/>
        <family val="1"/>
      </rPr>
      <t>Encargada División de Formulación, Monitoreo y Evaluación de PPP</t>
    </r>
  </si>
  <si>
    <r>
      <t>Lic. Ibelka Curiel</t>
    </r>
    <r>
      <rPr>
        <sz val="11"/>
        <color indexed="8"/>
        <rFont val="Times New Roman"/>
        <family val="1"/>
      </rPr>
      <t xml:space="preserve">
Analista </t>
    </r>
  </si>
  <si>
    <t>Instituto de Estabilización de Precios (INESPRE)</t>
  </si>
  <si>
    <r>
      <t xml:space="preserve">MISIÓN:
</t>
    </r>
    <r>
      <rPr>
        <b/>
        <i/>
        <sz val="16"/>
        <color rgb="FF000000"/>
        <rFont val="Calibri"/>
        <family val="2"/>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</si>
  <si>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t xml:space="preserve">VISIÓN:
</t>
    </r>
    <r>
      <rPr>
        <b/>
        <i/>
        <sz val="16"/>
        <color rgb="FF000000"/>
        <rFont val="Calibri"/>
        <family val="2"/>
      </rPr>
      <t>"Una República Dominicana con garantía de seguridad alimentaria, siendo como institución, parte de un sistema colaborativo entre instancias públicas y privadas del sector agropecuario".</t>
    </r>
  </si>
  <si>
    <r>
      <t xml:space="preserve">VALORES:
</t>
    </r>
    <r>
      <rPr>
        <b/>
        <i/>
        <sz val="16"/>
        <color rgb="FF000000"/>
        <rFont val="Calibri"/>
        <family val="2"/>
      </rPr>
      <t>●Transparencia
●Innovación
●Conocimiento
●Calidad e Inocuidad
●Apego al Servicio</t>
    </r>
    <r>
      <rPr>
        <b/>
        <i/>
        <sz val="14"/>
        <color rgb="FF000000"/>
        <rFont val="Calibri"/>
        <family val="2"/>
      </rPr>
      <t xml:space="preserve">
</t>
    </r>
    <r>
      <rPr>
        <b/>
        <sz val="20"/>
        <color rgb="FF000000"/>
        <rFont val="Calibri"/>
        <family val="2"/>
      </rPr>
      <t xml:space="preserve">
</t>
    </r>
  </si>
  <si>
    <t>Plan Operativo Anual (POA) 2023</t>
  </si>
  <si>
    <t>Eje de la Estrategia Nacional de Desarrollo 2030: Eje 3,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</si>
  <si>
    <t>Cronograma de programación mensual</t>
  </si>
  <si>
    <t>RESULTADOS ESPERADOS</t>
  </si>
  <si>
    <t>PRODUCTO</t>
  </si>
  <si>
    <t>ACTIVIDAD</t>
  </si>
  <si>
    <t>PROGRAMACIÓN TRIMESTRAL</t>
  </si>
  <si>
    <t>PRESUPUESTO</t>
  </si>
  <si>
    <t>ÁREA RESPONSABLE</t>
  </si>
  <si>
    <t>ÁREA DE APOYO</t>
  </si>
  <si>
    <t>MEDIO VERIFICACIÓN</t>
  </si>
  <si>
    <t>OBSERVACIONES</t>
  </si>
  <si>
    <t>Trimestre 1</t>
  </si>
  <si>
    <t>Trimestre 2</t>
  </si>
  <si>
    <t>Trimestre 3</t>
  </si>
  <si>
    <t>Trimestre 4</t>
  </si>
  <si>
    <t>Total Anual</t>
  </si>
  <si>
    <t>DESCRIPCIÓN</t>
  </si>
  <si>
    <t>INDICADOR
PRODUCCIÓN</t>
  </si>
  <si>
    <t>TIPO DE INDICADOR</t>
  </si>
  <si>
    <t>META</t>
  </si>
  <si>
    <t>PRIORIDAD</t>
  </si>
  <si>
    <t>TRIMESTRE 1</t>
  </si>
  <si>
    <t>TRIMESTRE 2</t>
  </si>
  <si>
    <t>TRIMESTRE 3</t>
  </si>
  <si>
    <t>TRIMESTRE 4</t>
  </si>
  <si>
    <t>Enero</t>
  </si>
  <si>
    <t>Febrero</t>
  </si>
  <si>
    <t>Marzo</t>
  </si>
  <si>
    <t>Total T1</t>
  </si>
  <si>
    <t>Abril</t>
  </si>
  <si>
    <t>Mayo</t>
  </si>
  <si>
    <t>Junio</t>
  </si>
  <si>
    <t>Total T2</t>
  </si>
  <si>
    <t>Julio</t>
  </si>
  <si>
    <t>Agosto</t>
  </si>
  <si>
    <t>Septiembre</t>
  </si>
  <si>
    <t>Total T3</t>
  </si>
  <si>
    <t>Octubre</t>
  </si>
  <si>
    <t>Noviembre</t>
  </si>
  <si>
    <t>Diciembre</t>
  </si>
  <si>
    <t>Total T4</t>
  </si>
  <si>
    <t>Nombre del área: Departamento de Comunicaciones.</t>
  </si>
  <si>
    <t>Eje Estratégico del PEI: 2. Organización interna y aumento de la capacidad institucional.</t>
  </si>
  <si>
    <t>Nombre del área: Departamento Normas, Sistemas, Supervisión y Seguimiento.</t>
  </si>
  <si>
    <t>Nombre del área: Departamento de Planificación y Desarrollo.</t>
  </si>
  <si>
    <t>Nombre del área: Departamento de Seguridad Militar.</t>
  </si>
  <si>
    <t>Eje Estratégico del PEI: 1. Establecimiento de esquemas de comercialización eficiente de productos agropecuarios.</t>
  </si>
  <si>
    <t>Nombre del área: Departamento de Tecnologías de la Información y Comunicación.</t>
  </si>
  <si>
    <t>Nombre del área: Departamento Jurídico.</t>
  </si>
  <si>
    <t>Nombre del área: Dirección Administrativa Financiera.</t>
  </si>
  <si>
    <t>Nombre del área: Dirección Agropecuaria, Normas y Tecnología Alimentaria.</t>
  </si>
  <si>
    <t>Nombre del área: Dirección de Abastecimiento, Distribución y Logística.</t>
  </si>
  <si>
    <t>Nombre del área: Dirección de Gestión de Programas.</t>
  </si>
  <si>
    <t>Nombre del área: Dirección de Recursos Humanos.</t>
  </si>
  <si>
    <t>Nombre del área: Dirección Ejecutiva.</t>
  </si>
  <si>
    <t>Nombre del área: Oficina de Libre Acceso a la Información.</t>
  </si>
  <si>
    <t>Cobertura de Actividades.</t>
  </si>
  <si>
    <t>No. de coberturas de actividades.</t>
  </si>
  <si>
    <t xml:space="preserve">Difundir informaciones institucionales y mantener un buen posicionamiento de la imagen de la Institución. </t>
  </si>
  <si>
    <t>Actualización del Portal Institucional.</t>
  </si>
  <si>
    <t>No. de publicaciones en el portal institucional.</t>
  </si>
  <si>
    <t>Publicaciones en Redes Sociales.</t>
  </si>
  <si>
    <t>No. de publicaciones en redes sociales.</t>
  </si>
  <si>
    <t>Elaboración de la Revista Institucional.</t>
  </si>
  <si>
    <t>No. de revistas elaboradas.</t>
  </si>
  <si>
    <t>Elaboración de Cápsula Informativa.</t>
  </si>
  <si>
    <t>No. de cápsulas informativas.</t>
  </si>
  <si>
    <t>Difusión de Informaciones Institucionales a Medios de Comunicación.</t>
  </si>
  <si>
    <t>Colocación de Publicidad Institucional.</t>
  </si>
  <si>
    <t>No. de contratos de publicidad realizados.</t>
  </si>
  <si>
    <t>Creación y difusión de Campañas Especiales.</t>
  </si>
  <si>
    <t>No. de campañas especiales.</t>
  </si>
  <si>
    <t>No. de visitas del Director Ejecutivo a medios de comunicación.</t>
  </si>
  <si>
    <t>Difundir informaciones institucionales a nuestro público interno y externo.</t>
  </si>
  <si>
    <t>Actualización del Mural Institucional.</t>
  </si>
  <si>
    <t>No. de actualizaciones del mural institucional.</t>
  </si>
  <si>
    <t>Informar a nuestros directores y encargados de las noticias del sector Agropecuario Nacional y otras de interés.</t>
  </si>
  <si>
    <t>No. de síntesis diarias de información.</t>
  </si>
  <si>
    <t xml:space="preserve">Promocionar los programas institucionales, puntos de ventas, productos disponibles, precios y  ofertas. </t>
  </si>
  <si>
    <t>Promoción de Programas Institucionales.</t>
  </si>
  <si>
    <t>No. de promociones creadas.</t>
  </si>
  <si>
    <t>Medir los resultados obtenidos a través de la difusión de la información.</t>
  </si>
  <si>
    <t>Monitoreo de las Publicaciones.</t>
  </si>
  <si>
    <t>No. de monitoreos de publicaciones.</t>
  </si>
  <si>
    <t>Medir el posicionamiento de la marca del INESPRE.</t>
  </si>
  <si>
    <t>Encuesta de
posicionamiento de la
marca INESPRE.</t>
  </si>
  <si>
    <t>% de aceptación de
la ciudadanía.</t>
  </si>
  <si>
    <t>Unidad</t>
  </si>
  <si>
    <t>Porcentaje</t>
  </si>
  <si>
    <t>A</t>
  </si>
  <si>
    <t>B</t>
  </si>
  <si>
    <t xml:space="preserve">1 - Agendar actividad.
2 - Realizar fotos, videos y notas de prensa del evento.
3 - Llevar a cabo la edición y corrección del material.
4 - Enviar a los grupos de chat del Departamento de Comunicaciones.
5 - Publicar en medios internos y externos. </t>
  </si>
  <si>
    <t>1 - Crear y seleccionar contenido.
2 - Publicar notas, fotos, videos u otros documentos.
3 - Monitorear el Portal.</t>
  </si>
  <si>
    <t xml:space="preserve">1 - Recopilar Información.
2 - Crear contenido.
3 - Publicar el contenido.
4 - Monitorear impacto. </t>
  </si>
  <si>
    <t>1 - Recolección de información.
2 - Edición del contenido textual.
3 - Definición del orden del contenido de la revista.
4 - Selección de fotos que se publicarán en la revista.
5 - Envío del contenido para fines de diagramación.
6 - Revisión de la revista para fines de difusión en medios internos y externos.
7 - Impresión de la revista.</t>
  </si>
  <si>
    <t xml:space="preserve">1 - Selección de información.
2 - Preparación del contenido a publicar.
3 - Edición del video de la cápsula.
4 - Revisión final de la cápsula.
5 - Publicación de la cápsula. </t>
  </si>
  <si>
    <t xml:space="preserve">1 - Seleccionar información.
2 - Redacción de nota de prensa.
3 - Selección de fotos o videos a enviar.
4 - Envío a medios de comunicación.
5 - Realizar gestiones de publicación.
6 - Monitoreo de publicaciones.
7 - Recopilación y archivo de publicaciones.  </t>
  </si>
  <si>
    <t xml:space="preserve">1 - Selección del medio.
2 - Elaboración de publicidad.
3 - Aprobación.
4 - Definición del tiempo de colocación.
5 - Elaboración de un contrato.
6 - Colocación de publicidad. 
7 - Supervisión del servicio.  </t>
  </si>
  <si>
    <t xml:space="preserve">1 - Definir tema y fecha de la campaña.
2 - Generación del contenido.
3 - Creación y diseño de la campaña.
4 - Producción y edición de contenido audiovisual.
5 - Búsqueda de aprobación.
6 - Publicación de la campaña.
7 - Medición del alcance.
8 - Colocación en medios en caso de ser necesario. </t>
  </si>
  <si>
    <t>1 - Coordinar encuentros con periodistas, líderes de opinión y otros miembros de los medios de comunicación.
2 - Gestionar entrevistas.
3 - Acompañamiento del equipo de Comunicaciones.
4 - Suministro de datos e insumos requeridos por los medios.
5 - Realización de fotos y videos.
6 - Búsqueda de evidencias del encuentro.
7 - Archivo del material.</t>
  </si>
  <si>
    <t xml:space="preserve">1 - Seleccionar contenido.
2 - Realizar lista del contenido.
3 - Publicar el contenido en el mural.
4 - Verificar el contenido en el mural.  </t>
  </si>
  <si>
    <t>1 - Búsqueda de información o programación diaria de programas institucionales.
2 - Elaboración del diseño.
3 - Publicación en medios internos o externos.
4 - Verificación del impacto.</t>
  </si>
  <si>
    <t xml:space="preserve">1 - Selección de nota de prensa o tema a monitorear.
2 - Realización de monitoreo de publicaciones en medios comunicación y redes sociales.
3 - Realización de un Informe de Monitoreo.
4 - Entrega del informe al Director Ejecutivo.
5 - Archivar el informe. </t>
  </si>
  <si>
    <t>1 - Definir los temas a encuestar.
2 - Elaborar las preguntas de las encuestas.
3 - Definir el público objetivo.
4 - Establecer las vías y herramientas a través de las cuales se realizará la misma.
5 - Procesar la información.
6 - Realizar un informe final.</t>
  </si>
  <si>
    <t>1 - Invitación al evento.
2 - Notas de prensa, videos y fotos realizadas de la actividad.
3,4 - Material enviado por el chat del Departamento de Comunicaciones para fines de publicación.
5 - Publicación en medios internos como el portal institucional, los murales institucionales, las redes sociales, la revista institucional o en medios externos de comunicación.</t>
  </si>
  <si>
    <t>1,2,3 - Enlaces del Portal Institucional.</t>
  </si>
  <si>
    <t>-</t>
  </si>
  <si>
    <t xml:space="preserve">1 - Material necesario para la creación del contenido.
2,3 - Publicación del contenido en redes sociales.
4 - Revisión de los indicadores de las redes sociales. </t>
  </si>
  <si>
    <t xml:space="preserve">1 - Información recolectada para la revista.
2,3,4,5 - Contenido editado para fines de diagramación.
6 - Revista Institucional en PDF difundida en diferentes medios.
7 - Versión impresa de la Revista Institucional. </t>
  </si>
  <si>
    <t xml:space="preserve">1 - Contenido recolectado para la cápsula.
2,3,4 - Cápsula informativa editada y revisada.
5 - Enlace de la cápsula informativa publicada en el canal de YouTube. </t>
  </si>
  <si>
    <t xml:space="preserve">1 - Información recolectada.
2 - Nota de prensa redactada.
3 - Fotos y videos a publicar.
4,5,6 - Enlace de publicaciones en medios externos.
7 - Archivo de publicaciones. </t>
  </si>
  <si>
    <t xml:space="preserve">1,2,3,4 - Publicidad aprobada y lista para fines de publicación.
5 - Copia de contratos.
6 - Fotos de publicidad colocada en medios impresos o digitales.
7 - Informe de Supervisión de Servicios. </t>
  </si>
  <si>
    <t>1,2,3 - Artes de las campañas.
4,5 - Material audiovisual de la campaña editado y aprobado.
6,7 - Publicación de la campaña en redes sociales, murales y página institucional.
8 - Publicación de la campaña en otros medios.</t>
  </si>
  <si>
    <t>1 - Fotos o videos realizados para coordinar los encuentros.
2,3,4,5,6,7 - Enlace de la entrevista..</t>
  </si>
  <si>
    <t>1,2 - Lista de publicaciones del contenido.
3,4 - Publicación en el mural.</t>
  </si>
  <si>
    <t>1 - Información de la programación de los Mercados de Productores y Bodegas Móviles.
2 - Artes diseñados con la programación diaria de los Mercados de Productores y las Bodegas Móviles.
3,4 - Enlace de publicación en las redes sociales y la página web institucional.</t>
  </si>
  <si>
    <t xml:space="preserve">1,2,3,4,5 - Informe de Monitoreo ejecutado y entregado al Director Ejecutivo.
</t>
  </si>
  <si>
    <t>1,2,3 - Copia del modelo de la encuesta.
4,5 - Resultados de la encuesta.
6 - Informe final.</t>
  </si>
  <si>
    <t>Lograr el mejor funcionamiento de las actividades realizadas en las áreas.</t>
  </si>
  <si>
    <t>No. de Informes de evaluación.</t>
  </si>
  <si>
    <t>No. de Informes sobre incidencias encontradas.</t>
  </si>
  <si>
    <t>Garantizar la mejora continua de los procesos.</t>
  </si>
  <si>
    <t>Registrar los expedientes de pago para fines de análisis, revisión y validación de los procesos de la Institución</t>
  </si>
  <si>
    <t>No. de Informes sobre el análisis de las nóminas, sus montos y hallazgos.</t>
  </si>
  <si>
    <t>No. de Informes.</t>
  </si>
  <si>
    <t>Fiscalizar las operaciones institucionales y velar por el cumplimiento de las normas y controles en dichos procesos.</t>
  </si>
  <si>
    <t>No. de Informes de resultados de los Arqueos de Fondos Operacionales.</t>
  </si>
  <si>
    <t>No. de auditorías realizadas.</t>
  </si>
  <si>
    <t>No. de Informes de cheques revisados.</t>
  </si>
  <si>
    <t>Fiscalización y Val. de las. Operaciones Financieras en Bodegas Móviles.</t>
  </si>
  <si>
    <t>No. de Informes sobre las fiscalizaciones de las bodegas móviles.</t>
  </si>
  <si>
    <t>Fiscalización y Val. Operaciones Op/Finc. En Mercados de Productores.</t>
  </si>
  <si>
    <t>Fiscalización y Validación de Inventario de Materiales y Suministros.</t>
  </si>
  <si>
    <t>No. de Inventarios a Suministros.</t>
  </si>
  <si>
    <t>No. de Inventarios a Productos.</t>
  </si>
  <si>
    <t>No. de Informes de Ingresos.</t>
  </si>
  <si>
    <t>No. de Informes de Pagos Electrónicos.</t>
  </si>
  <si>
    <t>No. de Informes de pagos por transferencia.</t>
  </si>
  <si>
    <t>No. de Informes de expedientes revisados.</t>
  </si>
  <si>
    <t>No. de Informes de expedientes de nómina revisados.</t>
  </si>
  <si>
    <t>No. de Verificaciones de Inventario de Activos Fijos.</t>
  </si>
  <si>
    <t xml:space="preserve">1 - Solicitud de auditoría
2 - Aprobación de auditoría.
3 – Ejecutar                                                                                                                         </t>
  </si>
  <si>
    <t>1 - Solicitud de auditoría.
2 - Aprobación de auditoría.
3 - Ejecutar.</t>
  </si>
  <si>
    <t>1 - Recolectar información.
2 - Realizar informe.</t>
  </si>
  <si>
    <t>1 - Recepción de los documentos de todas las áreas.
2 - Revisión de los documentos.
3 - Corrección de los documentos.
4 - Entrega de los documentos.</t>
  </si>
  <si>
    <t>1 - Recepción de los documentos.
2 - Revisión.
3 - Corrección.
4 - Entrega.</t>
  </si>
  <si>
    <t>1 - Recepción de la nómina de empleados fijos.
2 - Revisión de  la nómina de empleados fijos. 
3 - Entrega de la nómina revisada.</t>
  </si>
  <si>
    <t>1 - Recepción de expedientes administrativos financieros.
2 - Revisión de los expedientes.
3 - Entrega de los expedientes revisados.</t>
  </si>
  <si>
    <t>1 - Programar fecha para la fiscalización de las operaciones institucionales.
2 - Planificación de las operaciones.
3 - Ejecución de las operaciones.</t>
  </si>
  <si>
    <t>1 - Escoger la fecha para la realización del arqueo.
2 - Realizar el arqueo.</t>
  </si>
  <si>
    <t>1 - Programar fecha para la auditoría.
2 - Planificar auditoría.
3 - Ejecutar la auditoría.</t>
  </si>
  <si>
    <t>1 - Recepción de cheques a revisar.
2 - Revisión de cheques.
3 - Entrega de cheques.</t>
  </si>
  <si>
    <t>1 - Programar fecha para la fiscalización y validación de operaciones financieras en Bodegas Móviles.
2 - Planificación de las operaciones. 
3 - Ejecución de las operaciones.</t>
  </si>
  <si>
    <t>1 - Programar fecha para la fiscalización y validación de operaciones financieras en Mercados de Productores.
2 - Planificación de las operaciones. 
3 - Ejecución de las operaciones.</t>
  </si>
  <si>
    <t>1 - Programar fecha para la fiscalización y validación del inventario de materiales de suministro.
2 - Planificar el inventario de materiales de suministro.
3 - Ejecución del inventario.</t>
  </si>
  <si>
    <t>1 - Programar fecha para la fiscalización y validación de inventario de producto.
2 - Planificación del inventario de producto.
3 - Ejecución del inventario de producto.</t>
  </si>
  <si>
    <t>1 - Recolectar información sobre los ingresos mensuales.
2 - Realizar informe mensual final.</t>
  </si>
  <si>
    <t>1 - Recolectar información sobre los pagos electrónicos a empleados. 
2 - Realizar informe mensual final.</t>
  </si>
  <si>
    <t>1 - Recolectar información sobre las transferencias.
2 - Realizar informe mensual final.</t>
  </si>
  <si>
    <t>1 - Recepción de expedientes para fines de pago.
2 - Revisión de los expedientes.
3 - Entrega de los expedientes revisados.</t>
  </si>
  <si>
    <t>1 - Recepción.
2 - Revisión.
3 - Entrega.</t>
  </si>
  <si>
    <t>1 - Programar fecha para la validación de los inventarios de Activos Fijos.
2 - Planificación del inventario de Activos Fijos.
3 - Ejecución del inventario.</t>
  </si>
  <si>
    <t>-Todas las áreas institucionales.</t>
  </si>
  <si>
    <t>Comunicación formal con el propósito de solicitar la realización de la auditoría.</t>
  </si>
  <si>
    <t>Informar a la MAE sobre la situación de las Normas.</t>
  </si>
  <si>
    <t>Todas las áreas institucionales</t>
  </si>
  <si>
    <t>Informar a Planificación y Desarrollo sobre los informes ejecutados, para fines de cumplimiento.</t>
  </si>
  <si>
    <t>1 - Libro de registro de entrada.
2 - Validación del fiscalizador.
3 - Libro de registro de salida.</t>
  </si>
  <si>
    <t>1,2 - Programación o cronograma de trabajo.
3 - Informe de fiscalización de las operaciones institucionales.</t>
  </si>
  <si>
    <t>1 - Programación o cronograma de trabajo.
2 - Informe de arqueo.</t>
  </si>
  <si>
    <t>Realizar de manera aleatoria.</t>
  </si>
  <si>
    <t>1 - Programación o cronograma de trabajo.
3 - Informe de auditoría.</t>
  </si>
  <si>
    <t>Organizar y analizar con precaución.</t>
  </si>
  <si>
    <t>1 - Programación o cronograma de trabajo.
2 - Informe de fiscalización de las operaciones de Mercados de Productores.</t>
  </si>
  <si>
    <t xml:space="preserve">Supervisar las Operaciones de los Mercados de Productores y Bodegas Móviles. </t>
  </si>
  <si>
    <t>Comunicación formal con el propósito de solicitar la realización del Inventario.</t>
  </si>
  <si>
    <t>1,2 - Programación de trabajo.
3 - Informe de fiscalización de la validación del inventario de producto.</t>
  </si>
  <si>
    <t>1,2 - Informe de ingreso mensual.</t>
  </si>
  <si>
    <t>Solicitar información.</t>
  </si>
  <si>
    <t>1,2 - Informe de pagos electrónicos a empleados.</t>
  </si>
  <si>
    <t>Revisar pagos electrónicos a empleados.</t>
  </si>
  <si>
    <t>1,2 - Reporte de transferencias electrónicas.</t>
  </si>
  <si>
    <t>Revisar pagos de Transferencias Electrónicas.</t>
  </si>
  <si>
    <t>Recibir de Revisión los Expedientes.</t>
  </si>
  <si>
    <t>1 - Programación o cronograma de trabajo.
2 - Formato de verificación y validación de inventario de Activos Fijos.</t>
  </si>
  <si>
    <t>Verificar los Activos Fijos, Aleatorios.</t>
  </si>
  <si>
    <t>Eficientizar la planificación estratégica de la Institución.</t>
  </si>
  <si>
    <t>Formulación del Plan Anual de Compras 2024.</t>
  </si>
  <si>
    <t>% de Avance de la Formulación del Plan Anual de Compras.</t>
  </si>
  <si>
    <t>Formulación del Plan Operativo Anual 2024.</t>
  </si>
  <si>
    <t>% de Avance de la Formulación del Plan Operativo Anual.</t>
  </si>
  <si>
    <t>Formulación del Proyecto de Presupuesto 2024.</t>
  </si>
  <si>
    <t>% de Avance de la Formulación del Proyecto de Presupuesto.</t>
  </si>
  <si>
    <t>Informe Trimestral de evaluación de los Planes de Gestión Institucional.</t>
  </si>
  <si>
    <t>No. de Informes Trimestrales de Seguimiento.</t>
  </si>
  <si>
    <t xml:space="preserve">Informe de Resultado por Cumplimiento de los Planes de Gestión Institucional. </t>
  </si>
  <si>
    <t xml:space="preserve">Informe Anual de Resultado del Cumplimiento en los Planes de Gestión Institucional. </t>
  </si>
  <si>
    <t>Informes de Ejecución del POA.</t>
  </si>
  <si>
    <t>No. de Informes Trimestrales.</t>
  </si>
  <si>
    <t>Informe Anual del Plan Estratégico Institucional (PEI) 2021-2024 año 2022.</t>
  </si>
  <si>
    <t>Informe Anual del PEI entregado.</t>
  </si>
  <si>
    <t>Elaboración de la Memoria Anual 2023.</t>
  </si>
  <si>
    <t>Documento de la Memoria Anual entregado.</t>
  </si>
  <si>
    <t>Elaboración de la Memoria Semestral 2023.</t>
  </si>
  <si>
    <t>Documento de la Memoria Semestral entregado.</t>
  </si>
  <si>
    <t>Informe Anual del POA 2022.</t>
  </si>
  <si>
    <t>Informe Anual del POA entregado.</t>
  </si>
  <si>
    <t>1 - Solicitar requerimientos de insumos a las áreas.
2 - Formular Plan de Compras preliminar.
3 - Revisión del Plan con los departamentos de la Institución.
4 - Ajustes y reformulación del Plan de Compras.</t>
  </si>
  <si>
    <t>1 - Diseñar planilla de la matriz del POA.
2 - Revisión y aprobación de la planilla.
3 - Socializar la planilla con todas las áreas institucionales. 
4 - Solicitar matriz del POA de cada área con fecha límite de entrega.
5 - Recepción de las planillas y formulación de la matriz final.
6 - Enviar la versión final de la matriz del POA.</t>
  </si>
  <si>
    <t>1 - Solicitar requerimientos de insumos a las áreas.
2 - Formular Proyecto de Presupuesto preliminar.
3 - Enviar el Presupuesto a DIGEPRES, Ministerio de Agricultura y Ministerio de Hacienda para fines de aprobación.
4 - Ajustes y Reformulación del Proyecto de Presupuesto Aprobado.</t>
  </si>
  <si>
    <t xml:space="preserve">1 - Solicitud de reportes de ejecución mensual y limitaciones y/o gestiones extraordinarias encontradas. 
2 - Análisis de los reportes y justificaciones enviadas.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</si>
  <si>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Análisis de las ejecuciones e informes trimestrales.
2 - Analizar, compilar y ordenar la información de las ejecuciones del año.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</si>
  <si>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División de Formulación, Monitoreo y Evaluación de Planes, Programas y Proyectos.</t>
  </si>
  <si>
    <t>Todas las áreas institucionales.</t>
  </si>
  <si>
    <t>1 - Copia de solicitudes recibidas y firmadas por las áreas.  
2 - Oficio de convocatoria a reuniones con las áreas sustantivas y la División de Compras y Contrataciones, formulario de asistencia de los participantes a reuniones. 
3 - Plan de Compras preliminar, Oficio de remisión del Plan de Compras.
4 - Documento terminado y aprobado por el Consejo de Directores.</t>
  </si>
  <si>
    <t>1,2 - Planilla de la matriz del POA lista y aprobada.
3 - Lista de asistencia de la socialización.
4 - Correos electrónicos enviados a las áreas con sus respectivas planillas del POA.
5 - Correos electrónicos recibidos de las áreas con sus matrices del POA adjuntas. Documento del POA en proceso de formulación.
6 - Matriz del POA formulada y enviada al Portal de Transparencia.</t>
  </si>
  <si>
    <t>1 - Copia de solicitudes recibidas y firmadas por las áreas.  
2 - Oficio de convocatoria a reuniones con las áreas sustantivas, formulario de asistencia de los participantes a reuniones. 
3 - Proyecto de Presupuesto preliminar, Oficio de remisión del Proyecto de Presupuesto preliminar a DGCP y DIGEPRES.
4 - Documento terminado y aprobado por el Consejo de Directores.</t>
  </si>
  <si>
    <t>1 - Correos enviados a las áreas.
2 -  Reporte de tablas.
3,4 - Informes realizados y revisados por el Encargado de Planificación y Desarrollo.
5 -  Correo enviado con el resultado a las áreas y/o listado de participantes en caso de reuniones físicas.</t>
  </si>
  <si>
    <t>1 - Informes realizados por trimestre.
2 - Reporte de tablas.
3,4 - Informe realizado y revisado por el Encargado de Planificación y Desarrollo.
5 - Correo enviado con el resultado a las áreas y/o listado de participantes en caso de reuniones físicas.</t>
  </si>
  <si>
    <t>1,2 - Correos enviados a las áreas y recepción de matrices mensuales de ejecución. 
3,4 - Informes realizados y revisados por el Encargado de Planificación y Desarrollo.
5 - Correo enviado con el resultado a las áreas y/o listado de participantes en caso de reuniones físicas.
6 - Informes aprobados y enviados al Portal de Transparencia.</t>
  </si>
  <si>
    <t>1 - Correos electrónicos solicitando la información.
2,3 - Lista de asistencia a las reuniones.
4,5 - Informe realizado y revisado.
5 -  Correo enviado con el resultado a las áreas y/o listado de participantes en caso de reuniones físicas.
6 - Informes aprobados y enviados al Portal de Transparencia.</t>
  </si>
  <si>
    <t>1 - Correos electrónicos a las áreas solicitando información.
2,3,4 - Memoria semestral realizada y revisada.
5 - Memoria semestral enviada al Portal de Transparencia.</t>
  </si>
  <si>
    <t>1,2 - Informes trimestrales y matrices de ejecución recibidas mensualmente. 
3,4 - Informe realizado y revisado.
5 -  Correo enviado con el resultado a las áreas y/o listado de participantes en caso de reuniones físicas.
6 - Informe aprobado y enviado al Portal de Transparencia.</t>
  </si>
  <si>
    <t>Impulsar la calidad y la mejora continua de los  procesos y  servicios del INESPRE, a fin de satisfacer los requerimientos y expectativas de los clientes  internos y externos</t>
  </si>
  <si>
    <t>Elaboración del Autodiagnóstico CAF 2023.</t>
  </si>
  <si>
    <t xml:space="preserve"> Autoevaluación CAF.</t>
  </si>
  <si>
    <t>Informe Autoevaluación CAF</t>
  </si>
  <si>
    <t>Elaboración del Plan de Mejora 2024.</t>
  </si>
  <si>
    <t>Plan de Mejora</t>
  </si>
  <si>
    <t>Elaboración Informe PM 2023</t>
  </si>
  <si>
    <t>Informe Plan de Mejora</t>
  </si>
  <si>
    <t>Estandarización de los Procesos del INESPRE</t>
  </si>
  <si>
    <t>Mapa de Procesos</t>
  </si>
  <si>
    <t>Manual de procedimientos Misionales</t>
  </si>
  <si>
    <t>Evaluación Carta Compromiso 2022-2024</t>
  </si>
  <si>
    <t>Informe de evaluación anual de cumplimiento CCC</t>
  </si>
  <si>
    <t>Encuesta institucional de satisfacción ciudadana.</t>
  </si>
  <si>
    <t>Informe de encuesta institucional de satisfacción ciudadana.</t>
  </si>
  <si>
    <t>Estructura orgánica de la Institución.</t>
  </si>
  <si>
    <t>% de avance en la edición del Documento del organigrama institucional.</t>
  </si>
  <si>
    <t>Informe Reestructuración Orgánica</t>
  </si>
  <si>
    <t>Manual implementado</t>
  </si>
  <si>
    <t>1 - Coordinar las reuniones con el Comité de Calidad.
2 - Realizar mesas de trabajos con los involucrados.
3- Completar tabla de puntuación CAF
4 - Enviar informe al MAP para cargar a la plataforma.</t>
  </si>
  <si>
    <t>1 - Coordinar las reuniones con el Comité de Calidad.
2 - Realizar mesas de trabajos con los involucrados.
3 - Enviar informe al MAP para cargar a la plataforma.</t>
  </si>
  <si>
    <t>1 - Elaboración del cronograma de trabajo.
2 - Levantamiento de información con las áreas misionales.
3 - Realizar las modificaciones a los documentos.
4 - Gestionar aprobación de los procedimientos.
5 - Socializar los cambios con las áreas.</t>
  </si>
  <si>
    <t>1 - Recopilar la documentación correspondiente para la primera evaluación de la CCC 2022-2024.
2 - Plan de acción post-auditoría, si aplica.
3 - Comunicar los resultados obtenidos.</t>
  </si>
  <si>
    <t>1 - Determinar la muestra.
2 - Calendarizar el período a evaluar.
3 - Aplicar las encuestas.
4 - Tabulación de los datos.
5 - Realizar el informe de resultados.
6 - Determinación del plan de acción.</t>
  </si>
  <si>
    <t>División de Desarrollo Institucional y Calidad en la Gestión</t>
  </si>
  <si>
    <t>Comité de Calidad</t>
  </si>
  <si>
    <t>1 - Minutas de reuniones, correos y coordinaciones del proceso.
2 - Registro de participantes.
3 - Documento del Plan de Mejora, comunicación con los miembros del Comité de Calidad.</t>
  </si>
  <si>
    <t>1 - Minutas de reuniones, correos y coordinaciones del proceso.
2 - Registro de participantes.
3 - Informes remitidos.</t>
  </si>
  <si>
    <t>1 - Minutas de reuniones, correos y coordinaciones del proceso.
2 - Registro de participantes.
3 - Mapa de Proceso.</t>
  </si>
  <si>
    <t>1 - Minutas de reuniones, correos y coordinaciones del proceso.
2 - Registro de participantes.
3 - Procesos documentados.
4 - Procedimientos aprobados.
5 - Documentos socializados con las áreas correspondientes.</t>
  </si>
  <si>
    <t>1 - Informe de Evaluación de la CCC.
2 - Formulario de Evaluación.
3 - Envío de resultados a las áreas institucionales.</t>
  </si>
  <si>
    <t>1 - Muestra aprobada.
2 - Metodología de trabajo. 
3 - Encuestas realizadas.
4 - Matriz de resultados.
5 - Informe de resultados de las  encuestas completadas.
6 - Plan de acción elaborado en base a los resultados de la encuesta e informe enviado al MAP y cargado a la plataforma.</t>
  </si>
  <si>
    <t>Transversalizar el enfoque de igualdad de género en los programas, planes y presupuestos del INESPRE.</t>
  </si>
  <si>
    <t>Coordinación de capacitaciones y sensibilizaciones a los servidores públicos del INESPRE en los temas de igualdad de género.</t>
  </si>
  <si>
    <t>No. de capacitaciones coordinadas.</t>
  </si>
  <si>
    <t>Conmemoración fechas relevantes.</t>
  </si>
  <si>
    <t>No. de conmemoraciones.</t>
  </si>
  <si>
    <t>1 - Coordinar con el Ministerio de la Mujer, el Ministerio Público, Ministerio de Salud Pública y Asistencia Social o profesionales independientes, las fechas y temas de las capacitaciones.
2 - Coordinar con el Departamento de Evaluación del Desempeño y Capacitación del INESPRE.
3 - Coordinar con la Dirección Ejecutiva y la Sección de Protocolo.
4 -  Convocar al personal.</t>
  </si>
  <si>
    <t xml:space="preserve">1 - Enviar cápsulas educativas vía correos masivos y difundirlas en las redes sociales, página web, murales digitales e intranet del INESPRE.               </t>
  </si>
  <si>
    <t>Unidad de Igualdad de Género.</t>
  </si>
  <si>
    <t>1 - Comunicaciones de solicitud a los ministerios y entidades.
2 - Comunicaciones al Departamento de Evaluación del Desempeño y Capacitación. 
3 - Comunicaciones a la Dirección Ejecutiva y Sección de Protocolo.
4 - Convocatorias, fotos, notas de prensa y videos.</t>
  </si>
  <si>
    <t>- Departamento de Tecnología de la Información y Comunicación.
- Departamento de Comunicaciones.</t>
  </si>
  <si>
    <t xml:space="preserve">1 - Correos masivos a empleados.
2 - Fotos, videos y notas de prensa.
</t>
  </si>
  <si>
    <t xml:space="preserve"> </t>
  </si>
  <si>
    <t>Aplicaciones/Servicios Web.</t>
  </si>
  <si>
    <t>Murales Digitales Oficinas Herrera</t>
  </si>
  <si>
    <t>Aumento eficiencia en nuestras comunicaciones internas.</t>
  </si>
  <si>
    <t>Implementación de 1ra. Etapa de la arquitectura Three-Tiered en las aplicaciones.</t>
  </si>
  <si>
    <t>Aumento de recursos para el despliegue de nuevos servicios digitales y de la intranet.</t>
  </si>
  <si>
    <t>Traslado de la Contingencia Off-Site al DataCenter del Estado Dominicano.</t>
  </si>
  <si>
    <t>Mejorar la seguridad de los equipos por medio de nuestro sistema de seguridad.</t>
  </si>
  <si>
    <t>Optimización Infraestructura TIC</t>
  </si>
  <si>
    <t xml:space="preserve"> Entregables:  * Evidencia de la compra de los plugins. Evidencia de la implementación de los mismos en nuestro sitio Web(Inespre.gob.do).</t>
  </si>
  <si>
    <t>Evidencia de los aplicativos Instalados y listado de usuarios asignados a los mismos.</t>
  </si>
  <si>
    <t xml:space="preserve"> Entregables: * Solución implementada. Evidencia de la capacidad de tráfico de datos ANTES y DESPUES de la implementación de la solución.</t>
  </si>
  <si>
    <t xml:space="preserve">Aumentar 10 veces la conectividad entre los servidores y el switch principal (de 1Gbps a 10Gbps), con conectividad redundante. </t>
  </si>
  <si>
    <t xml:space="preserve"> Entregables:  * Evidencia de la Creación del nuevo Servidor de BD. Evidencias de Respaldo de las Bases de Datos del nuevo Servidor.</t>
  </si>
  <si>
    <t>Aplicaciones internas corriendo en arquitectura Three-tiered (Cliente-Servidor de Aplicaciones-Servidor de Base de Datos).</t>
  </si>
  <si>
    <t>Aumento del espacio en disco asignado a los servidores.</t>
  </si>
  <si>
    <t>Entregables: Relación del usuarios beneficiados con este producto. Constancia del licenciamiento Microsoft.</t>
  </si>
  <si>
    <t>Insumos: Inventario de Activos TIC (Equipos y Servidores)  Entregables: Inventario de Activos TIC (Equipos y Servidores)</t>
  </si>
  <si>
    <t>Switch Capa 3 PoE de 48 Puertos Ethernet 10/100/1000</t>
  </si>
  <si>
    <t>Evaluaciones de Seguimiento, Medidas Correctivas y Optimización.</t>
  </si>
  <si>
    <t>Resumen Ejecutivo de la Implementación de los Controles Internos de la MAE.</t>
  </si>
  <si>
    <t>Informe de Validación y Cumplimiento Normativo.</t>
  </si>
  <si>
    <t>Arqueo de Fondos Operacionales.</t>
  </si>
  <si>
    <t>Auditoría a realizar.</t>
  </si>
  <si>
    <t>Cheques revisados.</t>
  </si>
  <si>
    <t>Fiscalización y Validación de Inventario de Productos.</t>
  </si>
  <si>
    <t>Informe de Ingresos Mensuales de la Institución.</t>
  </si>
  <si>
    <t>Informe de Pagos Electrónicos a Empleados.</t>
  </si>
  <si>
    <t>Fiscalización de Transferencias  Electrónicas (varias).</t>
  </si>
  <si>
    <t>Fiscalización de Nómina Electrónica.</t>
  </si>
  <si>
    <t>Verificación y Validación de Activos Fijos.</t>
  </si>
  <si>
    <t>Redacción actas reunión de Directorio.</t>
  </si>
  <si>
    <t xml:space="preserve">No. de Actas redactadas </t>
  </si>
  <si>
    <t>Redacción de Acuerdos de pago por prestaciones laborales.</t>
  </si>
  <si>
    <t>Unidad Legal de Contratos</t>
  </si>
  <si>
    <t>Contratos</t>
  </si>
  <si>
    <t>Unidad de Litigios</t>
  </si>
  <si>
    <t>Expedientes concluidos</t>
  </si>
  <si>
    <t>Departamento Jurídico</t>
  </si>
  <si>
    <t>Actas de Directorio</t>
  </si>
  <si>
    <t>Acuerdos de Pago</t>
  </si>
  <si>
    <t>Departamento Financiero</t>
  </si>
  <si>
    <t>Recibos de Descargo</t>
  </si>
  <si>
    <t>Honrar los compromisos financieros de la Institución.</t>
  </si>
  <si>
    <t>Recepción de ingresos producto de las actividades de la Institución.</t>
  </si>
  <si>
    <t>No. de reportes mensuales de ingresos internos.</t>
  </si>
  <si>
    <t>Ejecución de los pagos de sueldos y otros compromisos al personal institucional.</t>
  </si>
  <si>
    <t>No. de relaciones de pagos de nómina.</t>
  </si>
  <si>
    <t>Ejecución de los pagos a suplidores.</t>
  </si>
  <si>
    <t>No. de relaciones de pagos a suplidores.</t>
  </si>
  <si>
    <t>Estados Financieros Mensuales.</t>
  </si>
  <si>
    <t>No. de publicaciones de Estados Financieros.</t>
  </si>
  <si>
    <t>Reporte de Activos Fijos.</t>
  </si>
  <si>
    <t>No. de publicaciones de Reportes de Activos Fijos.</t>
  </si>
  <si>
    <t>Monitorear y controlar el presupuesto anual aprobado para la Institución.</t>
  </si>
  <si>
    <t>Informes Mensuales de Ejecución Presupuestaria 2022.</t>
  </si>
  <si>
    <t>No. de Informes ejecutados.</t>
  </si>
  <si>
    <t>Proporcionar transporte a los empleados y áreas operativas del INESPRE.</t>
  </si>
  <si>
    <t>Reporte mensual de uso de camiones.</t>
  </si>
  <si>
    <t>Garantizar la higiene en todas las áreas de la Institución.</t>
  </si>
  <si>
    <t>Limpieza de la Institución.</t>
  </si>
  <si>
    <t>% de limpieza de las áreas de la Institución.</t>
  </si>
  <si>
    <t>1 - Recepción en caja de ingresos producto de las actividades de la Institución.
2 - Ingresar el efectivo.
3 - Elaborar reporte de ingresos.</t>
  </si>
  <si>
    <t xml:space="preserve">1 - Recepción de las instrucciones de pago de nómina de parte del Departamento de Registro, Control y Nómina.
2 - Ejecución de los pagos electrónicos. </t>
  </si>
  <si>
    <t xml:space="preserve">1 - Recepción de facturas de suplidores.
2 - Ejecución de los pagos. </t>
  </si>
  <si>
    <t>1 - Registrar transacciones. 
2 - Contabilizar transacciones en el libro mayor. 
3 - Preparar las entradas de ajuste al final del período. 
4 - Preparar un balance de comprobación ajustado. 
5 - Realizar inventario de activos fijos.</t>
  </si>
  <si>
    <t>1 - Recepción de los documentos de adquisición con su cotejo de recepción.
2 - Asignación de número de inventario y etiqueta de identificación para su colocación en un lugar visible. 
3 - Generación del registro y envío al responsable del área receptora, para fines de firma en señal de recibo conforme. 
4 - Devolución del registro firmado por el Encargado de la División de Contabilidad para fines de archivo. 
5 - Realizar informe semestral de recepción o adquisición de activos para fines de controlar la administración de los activos fijos.</t>
  </si>
  <si>
    <t>1 - Solicitud de insumos a las áreas pertinentes en materia de ejecución presupuestaria.
2 - Realizar ajustes necesarios en el sistema presupuestario.
3 - Elaboración y publicación del informe de ejecución presupuestaria definitivo.
4 - Remisión a la MAE para autorización y firma.
5 - Remisión a los organismos gubernamentales correspondientes.</t>
  </si>
  <si>
    <t>1 - Solicitud de servicio de transporte por actividad.
2 - Recibir solicitud de servicio de transporte por parte de la Dirección, Departamento, División, Sección o Unidad correspondiente.
3 - Cierre del servicio.</t>
  </si>
  <si>
    <t>1 - Recibir formulario de control de limpieza.
2 - Revisar y verificar si existen inconformidades, para luego retornar al Auxiliar de Mayordomía para su corrección.
3 - Comprobar que todo esté correcto y entregar el formulario al Auxiliar Administrativo para los fines de archivo.</t>
  </si>
  <si>
    <t>1 - Formularios de requerimientos de insumos a las áreas.
2 - Plan de Compras al presupuesto aprobado.
3 - Expedientes de requerimientos por área.
4 - Plataforma Dirección General de Compras y Contrataciones.
5 - Informe de Ejecución del Plan de Compras.</t>
  </si>
  <si>
    <t>1 - Conduce de ingresos producto de las actividades de la Institución.
2 - Reporte firmado sobre el conteo del efectivo.
3 - Documento reporte de ingresos.</t>
  </si>
  <si>
    <t xml:space="preserve">1 - Archivo Excel de las instrucciones de pago de nómina de parte del Departamento de Registro, Control y Nómina.
2 - Reporte de transferencias electrónicas. </t>
  </si>
  <si>
    <t xml:space="preserve">1 - Facturas de suplidores.
2 - Cheques. </t>
  </si>
  <si>
    <t>-División de Contabilidad.
-Departamento de Planificación y Desarrollo.
-Departamento Administrativo.</t>
  </si>
  <si>
    <t>1 - Registro de transacciones. 
2 - Libro mayor. 
3 - Reporte de inventario al final del período. 
4 - Balance de comprobación ajustado. 
5 - Reporte de inventario de activos fijos.</t>
  </si>
  <si>
    <t>1 - Conduce de recepción de activos fijos.
2 - Etiquetas de identificación.
3 - Registro firmado por el encargado de contabilidad. 
4 - Expedientes de compras de activos fijos.
5 - Revisión física de estos activos.</t>
  </si>
  <si>
    <t xml:space="preserve">1 - Datos financieros recibidos y procesados en el sistema presupuestario.
2 - Informe financiero ejecutado.
3 - Informes de ejecuciones presupuestarias terminados y publicados en el Portal de Transparencia.
4 - Informes firmados y sellados por la MAE.
5 - Oficios firmados, sellados y recibidos por los organismos gubernamentales.  </t>
  </si>
  <si>
    <t>1 - Carta de solicitud de servicio de transportación.
2 - Factura de suplidores de servicios de camiones y vehículos en general utilizados por la Institución.
3 - Reporte de servicio de transporte debidamente firmado y sellado por la Dirección, Departamento, División, Sección o Unidad correspondiente.</t>
  </si>
  <si>
    <t>1 - Controles de limpieza.
2 - Experiencia de los usuarios de nuestras instalaciones.
3 - Formularios de controles de limpieza debidamente archivados.</t>
  </si>
  <si>
    <t>Solicitudes de Requerimientos</t>
  </si>
  <si>
    <t>No. de Talleres realizados.</t>
  </si>
  <si>
    <t>1 - Programar las capacitaciones.
2 - Calendario de actividades.
3 - Comunicación formal.
4 - Informe, listado de participantes y fotos.</t>
  </si>
  <si>
    <t>No. de Productores capacitados.</t>
  </si>
  <si>
    <t>1 - Solicitud de capacitación.
2 - Aprobación de capacitación.
3 - Notificación a productores.
4 - Llevar a cabo la capacitación.</t>
  </si>
  <si>
    <t>1 - Solicitud de capacitación.
2 - Aprobación de capacitación.
3 - Notificación a técnicos.
4 - Llevar a cabo la capacitación.</t>
  </si>
  <si>
    <t>No. de Técnicos capacitados.</t>
  </si>
  <si>
    <t>Validación y Verificación de Limpiezas y Desinfección en Áreas de Comercialización y de Productos.</t>
  </si>
  <si>
    <t>No. de Validaciones.</t>
  </si>
  <si>
    <t>1 - Inspección del personal que manipula alimentos en los canales de comercialización.
2 - Validar los procedimientos POES (Procedimientos Operativos Estandarizados de Saneamiento).
3 - Definir estándares de Buenas Prácticas Agrícolas (BPA) y Buenas Prácticas de Manipulación.
4 - Definir y aplicar HACCP (Análisis de Peligro y Puntos Críticos de Control es un proceso sistemático preventivo para garantizar la inocuidad alimentaria de forma lógica y objetiva).</t>
  </si>
  <si>
    <t>1 - Informes y fotos de la inspección.
2 - Informes de los procedimientos validados.
3,4 - Informes finales del proceso.</t>
  </si>
  <si>
    <t>No. de Encuentros.</t>
  </si>
  <si>
    <t>No. de Asociaciones y Cooperativas Afiliadas.</t>
  </si>
  <si>
    <t>1 - Inspección de productos almacenados.
2 - Coordinar con todas las instancias y dependencias las actividades de control de plagas.
3 - Validación de la actividad.</t>
  </si>
  <si>
    <t>1 - Ficha sobre control de almacenamiento.
2 - Calendario de actividades.
3 - Ficha de comprobación.</t>
  </si>
  <si>
    <t xml:space="preserve">No. de Certificaciones (MP-1) Análisis de Laboratorio de Productos Agropecuarios expedidos.                          </t>
  </si>
  <si>
    <t>1,2,3 - Formulario MP-1 para la certificación del producto.</t>
  </si>
  <si>
    <t>Según cronograma de requisición de productos de la Dirección de Comercialización.</t>
  </si>
  <si>
    <t>Abastecer los canales de comercialización y almacenes regionales con productos agropecuarios en las comunidades de escasos recursos en el tiempo requerido.</t>
  </si>
  <si>
    <t>Abastecimiento de Bodegas Móviles.</t>
  </si>
  <si>
    <t>1 - Planificar la logística de abastecimiento y distribución de los productos.
2 - Abastecer productos y ejecutar ruta Bodegas Móviles.
3 - Sortear y convertir en inventario las devoluciones de productos de las Bodegas Móviles.
4  - Planificar y ejecutar Bodegas Móviles de productos sobrantes de las devoluciones.</t>
  </si>
  <si>
    <t>1,3 - Programa semanal de abastecimiento y distribución.
2,4 - Reporte diario de abastecimiento y distribución. Documento de Carga/Descarga Diaria.</t>
  </si>
  <si>
    <t>Abastecimiento de Mercados de Productores.</t>
  </si>
  <si>
    <t>1 - Planificar la logística de abastecimiento y distribución de los productos.
2 - Abastecer productos y ejecutar ruta de los Almacenes Regionales.</t>
  </si>
  <si>
    <t xml:space="preserve">1 - Programa semanal de abastecimiento y distribución. Reporte diario de abastecimiento y distribución.
2 - Documento de carga/descarga diario. Programa semanal de abastecimiento y distribución. </t>
  </si>
  <si>
    <t>Abastecimiento de Ferias Agropecuarias.</t>
  </si>
  <si>
    <t>1 - Planificar la logística de abastecimiento y distribución de los productos.
2 - Preparar los productos para abastecer las ferias.
3 - Abastecer productos a ferias.
4 - Buscar mercancía devuelta y/o sobrante de dichas ferias.
5 - Sortear y convertir en inventario productos restantes de feria.</t>
  </si>
  <si>
    <t>1 - Programación de abastecimiento y distribución.
2 - Reporte diario de abastecimiento y distribución.
3 - Reporte diario de abastecimiento y distribución.
4 - Documento interno MP5 y MP12.
5 - Documento de carga/descarga</t>
  </si>
  <si>
    <t>Nombre del área: Dirección de Comercialización</t>
  </si>
  <si>
    <t>Identificar y realizar los requerimientos de compras de los rubros agropecuarios para su venta y distribución en los canales de comercialización de acuerdo con lo establecido en los manuales de procedimientos.</t>
  </si>
  <si>
    <t>1 - Investigar los componentes de la Canasta Básica Familiar.
2 - Seleccionar los rubros agropecuarios y la cantidad que se va a requerir de acuerdo al Plan de Compra o la programación.
3 - Investigar y presentar a la Unidad de Compras los precios del mercado nacional de los rubros a requerir.</t>
  </si>
  <si>
    <t>Dirección de Comercialización.</t>
  </si>
  <si>
    <t>- División de Compras y Contrataciones.
- Departamento de Planificación y Desarrollo.
- Dirección de Abastecimiento, Distribución y Logística.
- Dirección Agropecuaria, Normas y Tecnología Alimentaria.
- Dirección de Gestión de Programas.</t>
  </si>
  <si>
    <t>1 - Plan de Compras.
2 - Documento de requerimientos de compras de productos e informes realizados.
3 - Plantillas de levantamiento de precios e informes.</t>
  </si>
  <si>
    <t>Estabilizar los precios de los rubros agropecuarios comercializados en el mercado nacional.</t>
  </si>
  <si>
    <t>No. de Informes de los precios establecidos a cada rubro agropecuario entregados a la Dirección Ejecutiva.</t>
  </si>
  <si>
    <t>1 - Recopilar y analizar los precios de ventas de los principales rubros agropecuarios en los mercados populares, supermercados, colmados y almacenes. 
2 - Fijar los precios de ventas de los productos a comercializar.</t>
  </si>
  <si>
    <t>1 - Plantillas de levantamiento de precios e informes.
2 - Plantilla de Fijación de Precios, correo electrónico e informes.</t>
  </si>
  <si>
    <t>Gestión de Proveedores.</t>
  </si>
  <si>
    <t>No. de productores beneficiados en los Mercados de Productores y Ferias realizadas.</t>
  </si>
  <si>
    <t xml:space="preserve">- Dirección de Abastecimiento, Distribución y Logística.
- Dirección de Gestión de Programas.
- Dirección Agropecuaria, Normas y Tecnología Alimentaria.
</t>
  </si>
  <si>
    <t>1 - Base de Datos de productores y documentos de invitación.
2 - Comunicación escrita, correo electrónico y Boletín de Mercados de Productores u Hoja de Programación de Mercados de Productores.</t>
  </si>
  <si>
    <t>Programa de venta a instituciones del Gobierno.</t>
  </si>
  <si>
    <t>Monto en Ventas.</t>
  </si>
  <si>
    <t>Monetario</t>
  </si>
  <si>
    <t>1 - Abastecer las Instituciones del Gobierno con productos agropecuarios a través de las ventas directas.</t>
  </si>
  <si>
    <t>- Dirección Agropecuaria, Normas y Tecnología Alimentaria.
- Entidades Externas.</t>
  </si>
  <si>
    <t>1 - Facturas de venta con comprobante.</t>
  </si>
  <si>
    <t>Llegar a las zonas más vulnerables y a la población de escasos recursos económicos del país con una canasta básica agroalimentaria de calidad a bajos precios, con el propósito de garantizar seguridad alimentaria a estos sectores carenciados.</t>
  </si>
  <si>
    <t>Ejecución de Bodegas Móviles.</t>
  </si>
  <si>
    <t>No. de Bodegas Móviles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</si>
  <si>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bodegas móviles programadas.</t>
  </si>
  <si>
    <t>Dirección de Gestión de Programas.</t>
  </si>
  <si>
    <t>1 - Reuniones de la Directivas.
2 - Agenda Semanal, programación y supervisión diaria.
3 - Expedientes de las transferencias de solicitudes de presupuestos y viáticos.
4 - Análisis y verificación de las ejecuciones de las programaciones.</t>
  </si>
  <si>
    <t>No. de Ciudadanos Beneficiados.</t>
  </si>
  <si>
    <t>Ejecución de Mercados de Productores.</t>
  </si>
  <si>
    <t>No. de Mercados de Productores Programados.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</si>
  <si>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los mercados de productores programados.</t>
  </si>
  <si>
    <t>Ejecución de Ferias Agropecuarias.</t>
  </si>
  <si>
    <t>No. de Ferias Agropecuarias Programadas.</t>
  </si>
  <si>
    <t>1 - Programar y coordinar con la Dirección Ejecutiva y con las áreas de apoyo.
2 - Planificar las actividades a realizar la semana próxima como también las actividades diarias.
3 - Elaborar la gestión de los presupuestos y al mismo tiempo tramitar las solicitudes al Departamento Financiero.
4 - Garantizar la ejecución de las ferias agropecuarias programadas.</t>
  </si>
  <si>
    <t>Tomar decisiones de impacto para la Institución y la ciudadanía, estableciendo, creando y aprobando regulaciones, presupuestos, adquisiciones, cambios, entre otros.</t>
  </si>
  <si>
    <t>Directorio Ejecutivo.</t>
  </si>
  <si>
    <t>No. de encuentros programados.</t>
  </si>
  <si>
    <t>Dar seguimiento al cumplimiento  eficaz de los planes, proyectos, normas y procesos de nuevas regulaciones.</t>
  </si>
  <si>
    <t>STAFF Ejecutivo.</t>
  </si>
  <si>
    <t>No. de reuniones.</t>
  </si>
  <si>
    <t>Garantizar un sector agropecuario más productivo y eficiente para asegurar el abastecimiento oportuno de los productos a la población.</t>
  </si>
  <si>
    <t>Reuniones con el Ministro de Agricultura.</t>
  </si>
  <si>
    <t>No. de encuentros con la MAE.</t>
  </si>
  <si>
    <t>Encuentros con  productores.</t>
  </si>
  <si>
    <t>1 - Coordinar fecha, hora y lugar donde se va a llevar a cabo el encuentro.
2 - Convocar miembros al Consejo Directorio Ejecutivo.
3 - Efectuar el encuentro.</t>
  </si>
  <si>
    <t>1 - Planificar la fecha, hora y lugar del encuentro.
2 - Convocatoria a los líderes de las direcciones y departamentos.
3 - Preparar agenda.
4 - Hacer minutas por puntos relevantes, responsables y fechas acordadas.</t>
  </si>
  <si>
    <t>1 - Coordinar reunión con el Ministro.
2 - Presentar resultados y nuevos proyectos/programas de la Institución.
3 - Presentar estado y ejecución de los programas actuales.</t>
  </si>
  <si>
    <t>1 - Planificar los encuentros.
2 - Levantar minutas de tópicos relevantes.</t>
  </si>
  <si>
    <t>Dirección Ejecutiva.</t>
  </si>
  <si>
    <t>Las fechas de las celebraciones de los consejos no son previamente establecidas.</t>
  </si>
  <si>
    <t>1 - Convocatoria  vía chat grupal.
2 - Registro de participantes e Informe y  Minuta del encuentro.</t>
  </si>
  <si>
    <t>Fechas no establecidas.</t>
  </si>
  <si>
    <t>1 - Registro de  mensajes convocando.
2 - Minuta de reunión.</t>
  </si>
  <si>
    <t xml:space="preserve">Se realizan generalmente cada lunes. </t>
  </si>
  <si>
    <t>1 - Agenda del Director.
 2 - Convocatoria.
 3 - Fotografías de las visitas e Informes.</t>
  </si>
  <si>
    <t>Cumplir con lo establecido en la Ley 200-04 de Libre Acceso a la Información Pública aplicando las normativas establecidas por la DIGEIG.</t>
  </si>
  <si>
    <t>Todos los departamentos de la institución.</t>
  </si>
  <si>
    <t>CIGCN</t>
  </si>
  <si>
    <t>Dirección de Recursos Humanos</t>
  </si>
  <si>
    <t>Responsables de las áreas de la institución</t>
  </si>
  <si>
    <t xml:space="preserve"> Departamento de Planificación y Desarrollo.</t>
  </si>
  <si>
    <t>Informes Trimestrales de Ejecución Presupuestaria.</t>
  </si>
  <si>
    <t>Informe resultados de prestaciones laborales y derechos adquiridos</t>
  </si>
  <si>
    <t>Informe de resultados encuesta Clima Organizacional por el MAP</t>
  </si>
  <si>
    <t>Informe cumplimiento concursos públicos</t>
  </si>
  <si>
    <t>Informe rotación de personal</t>
  </si>
  <si>
    <t xml:space="preserve">Plan de capacitación 2023 elaborado </t>
  </si>
  <si>
    <t>División de Relaciones Laborales y Sociales</t>
  </si>
  <si>
    <t>Solicitud pago beneficios laborales</t>
  </si>
  <si>
    <t>Solicitud pago de TSS</t>
  </si>
  <si>
    <t>Informe de gestión de las jornadas médicas.</t>
  </si>
  <si>
    <t>Listado de asistencia charlas educativas y Seguridad Social debidamente firmada.</t>
  </si>
  <si>
    <t>Depto. De Reclutamiento y Selección de Personal</t>
  </si>
  <si>
    <t>Listado de asistencia debidamente firmada y el formulario de inducción.</t>
  </si>
  <si>
    <t>Depto. Registro, Control y Nómina</t>
  </si>
  <si>
    <t>Informe cumplimiento sobre actualización de expedientes remitido a la Dirección de Recursos Humanos</t>
  </si>
  <si>
    <t>Nómina firmada, procesada y pagada</t>
  </si>
  <si>
    <t>Depto. Evaluación del Desempeño y Capacitación</t>
  </si>
  <si>
    <t>Plantilla reporte acuerdo del desempeño remitido a la Dirección de Recursos Humanos</t>
  </si>
  <si>
    <t>Plantilla e informe técnico evaluación del desempeño remitido al MAP y a la Dirección de Recursos Humanos</t>
  </si>
  <si>
    <t>Informe de ejecución del plan de capacitación 2023</t>
  </si>
  <si>
    <t>Coordinaciones de RR.HH.</t>
  </si>
  <si>
    <t>Todas las áreas de RR.HH.</t>
  </si>
  <si>
    <t>Informes de resultados semestrales de gestión debidamente remitido</t>
  </si>
  <si>
    <r>
      <t>Lic. Roseidy Mateo</t>
    </r>
    <r>
      <rPr>
        <sz val="11"/>
        <color indexed="8"/>
        <rFont val="Times New Roman"/>
        <family val="1"/>
      </rPr>
      <t xml:space="preserve">
Técnica </t>
    </r>
  </si>
  <si>
    <t>1 - Identificar la importancia de la actividad.
2 - Elaborar un guión de la actividad.
3 - Identificar las autoridades que asistirán.
4 - Ser moderador, siguiendo el guión ya elaborado</t>
  </si>
  <si>
    <t>Realización de Síntesis Diaria de Información.</t>
  </si>
  <si>
    <t xml:space="preserve">1 - Recolección de informaciones de medios de comunicación digitales e impresos.
2 - Copiar títulos y enlaces.
3 - Recortar noticias de periódicos físicos.
4 - Elaboración de síntesis.
5. Envío de manera física y digital.  </t>
  </si>
  <si>
    <t>1,2,3,4,5 - Copia física y digital de la síntesis diaria de información.</t>
  </si>
  <si>
    <t>No. de Informes sobre los procesos y las mejoras continuas.</t>
  </si>
  <si>
    <t>Departamento de Ingeniería</t>
  </si>
  <si>
    <t>Facilitar la comercialización efectiva del productor agropecuario invitándolos a participar en nuestros mercados de productores y ferias, además de apoyarlos por medio de la compra de sus productos agropecuarios .</t>
  </si>
  <si>
    <t>1 - Crear y mantener actualizada una base de datos de los principales productores y sus respectivos rubros agropecuarios. 
2 - Acordar con los Productores los precios de ventas de los rubros agropecuarios a comercializar en los mercados de productos y demás programas de venta de la institución.</t>
  </si>
  <si>
    <t>Informe trimestral de monitoreo.</t>
  </si>
  <si>
    <t>No. de Informes</t>
  </si>
  <si>
    <t>1 - Realizar levantamiento de actividades realizadas.
2 - Elaborar informe.</t>
  </si>
  <si>
    <t>% de Acuerdos de pago ejecutados..</t>
  </si>
  <si>
    <t>% de Recibos de descargos realizados.</t>
  </si>
  <si>
    <t>Seguir prestando eficientemente la labor de seguridad a las distintas actividades y programas institucionales, así como las diferentes regionales a nivel nacional.</t>
  </si>
  <si>
    <t>Seguridad Militar a las Plantas Físicas.</t>
  </si>
  <si>
    <t>No. de Servicios Realizados.</t>
  </si>
  <si>
    <t>Seguridad Militar a las Bodegas Móviles.</t>
  </si>
  <si>
    <t>Seguridad Militar a los Mercados de Productores.</t>
  </si>
  <si>
    <t>Seguridad Militar a los Funcionarios.</t>
  </si>
  <si>
    <t>Seguridad Militar a Camiones de Abastecimiento.</t>
  </si>
  <si>
    <t>1 - Planificar la seguridad que se brindará a las plantas.         
2 - Organizar los militares que llevarán a cabo los servicios.
3 - Ejecutar los servicios programados.</t>
  </si>
  <si>
    <t>1 - Planificar la seguridad que se brindará a las Bodegas Móviles.
2 - Organizar los militares que llevarán a cabo los servicios.
3 - Ejecutar los servicios programados.</t>
  </si>
  <si>
    <t>1 - Planificar la seguridad que se brindará a los Mercados de Productores.
2 - Organizar los militares que llevarán a cabo los servicios.
3 - Ejecutar los servicios programados.</t>
  </si>
  <si>
    <t>-Departamento de Seguridad Militar.</t>
  </si>
  <si>
    <t>1 - Hoja de análisis de los militares en servicios. Informe de supervisión (hojas timbradas y análisis de los militares en servicio).                   
2 - Listado de personal militar asignado a cada planta.
3 - Militares asignados a cada planta.</t>
  </si>
  <si>
    <t>-Dirección de Gestión de Programas.</t>
  </si>
  <si>
    <t>1 - Hoja de análisis de los militares en servicios.                    
2 - Listado de personal militar asignado a cada Bodega Móvil.
3 - Militares asignados a cada bodega. Informe de actividades mensuales (informe físico de todos los militares utilizados en operativos diarios durante el mes).</t>
  </si>
  <si>
    <t>1 - Hoja de análisis de los militares en servicios.                    
2 - Listado de personal militar asignado a cada Mercado de Productores.
3 - Militares asignados a cada bodega. Informe de actividades mensuales (informe físico de todos los militares utilizados en operativos diarios durante el mes).</t>
  </si>
  <si>
    <t>1 - Hoja de análisis de los militares en servicios. Documento de distribución de fuerza (hojas timbradas).              
2 - Listado de personal militar asignado a cada funcionario.
3 - Militares asignados a cada funcionario.</t>
  </si>
  <si>
    <t>1 - Hoja de análisis de los militares en servicios. Documento de distribución de fuerza (hojas timbradas).                   
2 - Listado de personal militar asignado a cada camión de abastecimiento.
3 - Militares asignados a cada camión de abastecimiento.</t>
  </si>
  <si>
    <t>Organización de eventos institucionales.</t>
  </si>
  <si>
    <t>No. de eventos</t>
  </si>
  <si>
    <t>% de solicitudes que han sido respondidas.</t>
  </si>
  <si>
    <r>
      <t xml:space="preserve">Lic. Antony Arzeno
</t>
    </r>
    <r>
      <rPr>
        <sz val="11"/>
        <color indexed="8"/>
        <rFont val="Times New Roman"/>
        <family val="1"/>
      </rPr>
      <t>Director de Comercialización</t>
    </r>
  </si>
  <si>
    <t>Garantizar la socialización y cumplimiento del CI - INESPRE  que promueva una gestión libre de corrupción y apegada a la Transparencia.</t>
  </si>
  <si>
    <r>
      <rPr>
        <b/>
        <sz val="20"/>
        <color rgb="FF000000"/>
        <rFont val="Calibri"/>
        <family val="2"/>
        <charset val="1"/>
      </rPr>
      <t xml:space="preserve">MISIÓN:
</t>
    </r>
    <r>
      <rPr>
        <b/>
        <i/>
        <sz val="16"/>
        <color rgb="FF000000"/>
        <rFont val="Calibri"/>
        <family val="2"/>
        <charset val="1"/>
      </rPr>
      <t xml:space="preserve">"Contribuir al desarrollo agropecuario a través de acciones y programas orientados a la eficacia, rentabilidad y competitividad de los productores, mediante una comercialización justa y organizada, que garantice el acceso a alimentos de calidad para todos los consumidores". </t>
    </r>
  </si>
  <si>
    <r>
      <rPr>
        <b/>
        <sz val="20"/>
        <color rgb="FF000000"/>
        <rFont val="Calibri"/>
        <family val="2"/>
        <charset val="1"/>
      </rPr>
      <t xml:space="preserve">VISIÓN:
</t>
    </r>
    <r>
      <rPr>
        <b/>
        <i/>
        <sz val="16"/>
        <color rgb="FF000000"/>
        <rFont val="Calibri"/>
        <family val="2"/>
        <charset val="1"/>
      </rPr>
      <t>"Una República Dominicana con garantía de seguridad alimentaria, siendo como institución, parte de un sistema colaborativo entre instancias públicas y privadas del sector agropecuario".</t>
    </r>
  </si>
  <si>
    <r>
      <rPr>
        <b/>
        <sz val="20"/>
        <color rgb="FF000000"/>
        <rFont val="Calibri"/>
        <family val="2"/>
        <charset val="1"/>
      </rPr>
      <t xml:space="preserve">VALORES:
</t>
    </r>
    <r>
      <rPr>
        <b/>
        <i/>
        <sz val="16"/>
        <color rgb="FF000000"/>
        <rFont val="Calibri"/>
        <family val="2"/>
        <charset val="1"/>
      </rPr>
      <t xml:space="preserve">●Transparencia
●Innovación
●Conocimiento
●Calidad e Inocuidad
●Apego al Servicio
</t>
    </r>
    <r>
      <rPr>
        <b/>
        <sz val="20"/>
        <color rgb="FF000000"/>
        <rFont val="Calibri"/>
        <family val="2"/>
        <charset val="1"/>
      </rPr>
      <t xml:space="preserve">
</t>
    </r>
  </si>
  <si>
    <t>No. de plugins actualizados en la página institucional.</t>
  </si>
  <si>
    <t>No. de aplicaciones de desarrollo "In-House" nuevas.</t>
  </si>
  <si>
    <t>No. de implementaciones de mantenimiento y mejoras a las aplicaciones.</t>
  </si>
  <si>
    <t>No. de circuitos de pantalla instalados en Herrera.</t>
  </si>
  <si>
    <t>No. de conectividades de alta velocidad implementadas entre la infraestructura hiperconvergente y el switch principal.</t>
  </si>
  <si>
    <t>% de implementación de 1ra. Etapa de la arquitectura Three - Tiered en las aplicaciones.</t>
  </si>
  <si>
    <t>No. de expansiones del espacio en disco duro asignado a los servidores de aplicaciones y la intranet.</t>
  </si>
  <si>
    <t>% de traslado de la contingencia Off-Site al DataCenter del Estado Dominicano.</t>
  </si>
  <si>
    <t>No. de computadoras modernas instaladas.</t>
  </si>
  <si>
    <t>No. de licencias adquiridas para servidores.</t>
  </si>
  <si>
    <t>No. de licencias de Microsoft Office adquiridas.</t>
  </si>
  <si>
    <t>No. de actualizaciones de seguridad para equipos de usuarios finales (EndPoints).</t>
  </si>
  <si>
    <t>No. de redes LAN/WAN optimizadas.</t>
  </si>
  <si>
    <t>No. de actualizaciones de la conectividad entre la oficina principal y Herrera.</t>
  </si>
  <si>
    <r>
      <t xml:space="preserve">Lic. Ranci Danis
</t>
    </r>
    <r>
      <rPr>
        <sz val="11"/>
        <rFont val="Times New Roman"/>
        <family val="1"/>
      </rPr>
      <t>Analista</t>
    </r>
  </si>
  <si>
    <t>- Dirección de Comercialización.
- Dirección de Gestión de Programas.
- Dirección Agropecuaria, Normas y Tecnología Alimentaria.</t>
  </si>
  <si>
    <t>1 - Solicitud de reportes de cumplimiento.
2 - Preparar tablas de ejecución.
3 -  Elaboración de informe.
4- Presentación al Encargado del área de Planificación y Desarrollo.
5- Socialización con los Directores y Encargados departamentales involucrados. .</t>
  </si>
  <si>
    <t xml:space="preserve">1 - Análisis de los informes trimestrales de los Planes de Gestión Institucional.
2 -  Preparar tablas de ejecución.
3 - Elaboración de informe.                                      
4 - Presentación de informe al Encargado de Planificación y Desarrollo.
5 - Socializar con los Directores y Encargados departamentales involucrados. </t>
  </si>
  <si>
    <t xml:space="preserve">1 - Solicitud de reporte de ejecución a las áreas. 
2 - Análisis de las ejecuciones.
3 - Elaboración de informe.
4 - Presentación al Encargado del área de Planificación y Desarrollo.
5 - Socialización con las áreas (directores, encargados y gestores). 
6 -  Envío de informe a la Oficina de Libre Acceso a la Información para publicación en el Portal Institucional. </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</si>
  <si>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Anual.
5 - Subir Resumen Ejecutivo al Portal de Memorias de la Presidencia.
6 -  Subir Memoria Anual al Portal de Memorias de la Presidencia. </t>
  </si>
  <si>
    <t>1 - Correos electrónicos a las áreas solicitando información.
2,3 ,4 - Memoria anual realizada y revisada.
5,6 - Memoria anual y Resumen Ejecutivo  enviados al Portal de Transparencia.</t>
  </si>
  <si>
    <t xml:space="preserve">1 - Solicitud de logros institucionales de la gestión a las áreas.
2 - Analizar y compilar los temas relevantes de acuerdo a las instrucciones gubernamentales.
3 - Revisión de la Guía suministrada por la Presidencia y actualizaciones al año.
4 - Elaboración de la Memoria Semestral.
5 - Subir informe al Portal de Memorias de la Presidencia. </t>
  </si>
  <si>
    <t>1 - Minutas de reuniones, correos y coordinaciones del proceso.
2 - Registro de participantes.
3 - Autodiagnóstico CAF 2024
4 -  Comunicación con los miembros del Comité de Calidad..</t>
  </si>
  <si>
    <t>1 - Realizar reuniones con el Comité de Calidad.
2 - Agotar mesas de trabajo con los involucrados.
3 - Completar la matriz con los insumos correspondientes.
4 - Enviar  Matriz de Autodiagnóstico, tabla de puntuación e Informe de Autoevaluación CAF 2024 al MAP para cargar a la plataforma.</t>
  </si>
  <si>
    <t xml:space="preserve">1 - Minutas de reuniones, correos y coordinaciones del proceso.
2 - Registro de participantes.
3 - Matriz de Insumos.
4 - Tabla de valoración.
5 - Informe de Autodiagnóstico </t>
  </si>
  <si>
    <t>1 - Coordinar las reuniones con el Comité de Calidad.
2 - Realizar mesas de trabajos con los involucrados.
3 - Elaborar 1er. informe de avances PM
4 - elaborar Informe Final PM
5 - Enviar informes al MAP para ser cargados a la Plataforma</t>
  </si>
  <si>
    <t>- Dirección de Gestión de Programas.
- Dirección Agropecuaria, Normas y Tecnología Alimentaria. 
- Departamento de Comunicaciones.</t>
  </si>
  <si>
    <t>1 - Levantamiento de información con las áreas, sobre las prioridades de cambios relacionados con la estructura.
2 - Validación de levantamientos con la Alta Dirección.
3 - Registrar y enviar los cambios al MAP.</t>
  </si>
  <si>
    <t>1 - Actas de reunión, formularios de levantamiento de información. 
2 - Información validada
3 - Solicitud de aprobación, estructura cargada al SISMAP y socializada con las áreas del INESPRE.</t>
  </si>
  <si>
    <t>1 - Información analizada
2 - Propuesta enviada para validación.
3 - Organigramas elaborados.</t>
  </si>
  <si>
    <t>1 - Elaboración del cronograma de trabajo.
2 - Levantamiento de información con las áreas involucradas.
3 - Elaborar borrador Manual Antisoborno.
4 - Revisar los cambios con las áreas.
5 - Gestionar la aprobación.
6 - Socializar el Manual Antisoborno.</t>
  </si>
  <si>
    <t>- División de Compras y Contrataciones.
- División de Desarrollo Institucional y Calidad en la Gestión.
- Dirección de Recursos Humanos.</t>
  </si>
  <si>
    <t>1 - Minutas de reuniones, correos y coordinación del proceso.
2 - Registro de participantes.
3 - Proceso documentado.
4 - Manual revisado.
5 - Manual Antisoborno aprobado 
6 - Manual socializado con las áreas correspondientes.</t>
  </si>
  <si>
    <t>- Dirección Ejecutiva.
- Departamento de Evaluación del Desempeño y Capacitación.   
- Sección de Protocolo.</t>
  </si>
  <si>
    <t>División de Formulación, Monitoreo y Evaluación de Planes Programas y Proyectos.</t>
  </si>
  <si>
    <t xml:space="preserve">1 - Oficio firmado, sellado y recibido por los organismo gubernamental.  </t>
  </si>
  <si>
    <t>Departamento de Normas, Sistemas, Supervisión y Seguimiento.</t>
  </si>
  <si>
    <t>1 - Auditoria aprobada.
2 - Registro de participantes.
3 - Informe Final.
4 - Plan de Seguimiento.</t>
  </si>
  <si>
    <t>1 - Auditoria aprobada.
2 - Registro de participantes.
3 - Informe de auditoria.</t>
  </si>
  <si>
    <t>1 - Informes Recibidos de las dependencias de  Fiscalización, Revisión, Normas y Seguimiento.
2 - Informe del Seguimiento Normativo a la MAE.</t>
  </si>
  <si>
    <t xml:space="preserve">1 - Recolectar información.
2 - Realizar informe.
3- Realizar Plan </t>
  </si>
  <si>
    <t>Sección de Normativas, Seguimiento y Enlace.</t>
  </si>
  <si>
    <t>1 - Informes de las áreas involucradas.
2 - Informe Final.
3 - Plan de Seguimiento.</t>
  </si>
  <si>
    <t>Sección de Revisión.</t>
  </si>
  <si>
    <t>1 - Registro en el libro de entrada.
2 - Informe de revisión.
4 - Registro en el libro de salida.</t>
  </si>
  <si>
    <t>Departamento Jurídico.</t>
  </si>
  <si>
    <t>1 - Formato de Recepción de contratos.
2 - Informe de Revisión.</t>
  </si>
  <si>
    <t>Departamento de Registro, Control y Nómina.</t>
  </si>
  <si>
    <t>Dirección Administrativa Financiera.</t>
  </si>
  <si>
    <t>División de Fiscalización.</t>
  </si>
  <si>
    <t>Sección de Operaciones Internas.</t>
  </si>
  <si>
    <t>1 - Informe de Cheques revisados.</t>
  </si>
  <si>
    <t>Sección de Operaciones Externas.</t>
  </si>
  <si>
    <t>- Dirección Administrativa Financiera.
- Dirección de Gestión de Programas.</t>
  </si>
  <si>
    <t>1 - Programación o cronograma de trabajo.
2 - Informe de fiscalización de las operaciones de Bodegas Móviles.</t>
  </si>
  <si>
    <t>- Departamento Administrativo.
- Área de suministros.</t>
  </si>
  <si>
    <t>1 - Programación o cronograma de trabajo.
2 - Informe de fiscalización de la validación de inventario de materiales y suministro.</t>
  </si>
  <si>
    <t>- Dirección Administrativa Financiera.
- Dirección Abastecimiento, Distribución y Logística.
- Departamento de Normas Técnicas.</t>
  </si>
  <si>
    <t xml:space="preserve">Sección de Operaciones Internas. </t>
  </si>
  <si>
    <t>1 - Recepción de la Nómina.
2 - Informe de Revisión.</t>
  </si>
  <si>
    <t>- Departamento Administrativo.
- Departamento de Activos Fijos.</t>
  </si>
  <si>
    <t>Departamento de Comunicaciones.</t>
  </si>
  <si>
    <t>Departamento Administrativo.</t>
  </si>
  <si>
    <t>Departamento de Tecnologías de la Información y Comunicación.</t>
  </si>
  <si>
    <t xml:space="preserve">Sección de Prensa. </t>
  </si>
  <si>
    <t>- Dirección Ejecutiva.
- Asesora en Comunicación y Mercado.</t>
  </si>
  <si>
    <t>Sección de Relaciones Públicas.</t>
  </si>
  <si>
    <t>- Dirección Ejecutiva.
- Asesora en Comunicación y Mercado.
- Dirección Administrativa Financiera.</t>
  </si>
  <si>
    <t>1 - Videos.
2 - Fotos.
3 - Nota de prensa de la actividad.</t>
  </si>
  <si>
    <t>Sección de Prensa.</t>
  </si>
  <si>
    <t>- Departamento de Planificación y Desarrollo. 
- Dirección de Comercialización.
- Asesora en Comunicación y Mercado.
-Dirección Administrativa Financiera.</t>
  </si>
  <si>
    <t>1 - Recepción de solicitud.
2 - Gestión servicios requeridos.
3 - Organizar el evento.
4 - Realización de lista de invitados.
5 - Distribución del trabajo.
6 - Asistencia protocolar a montaje de evento e invitados.</t>
  </si>
  <si>
    <t>Sección de Protocolo</t>
  </si>
  <si>
    <t>- Dirección Ejecutiva.
- Departamento Financiero.
- División de Compras y Contrataciones.</t>
  </si>
  <si>
    <t xml:space="preserve">1 - Copia de expedientes o solicitudes.
2 - Hoja de asistencia.
3 - Fotos.
4 - Videos. </t>
  </si>
  <si>
    <t>1 - Recepción de solicitud.
2 - Gestión servicios requeridos.
3 - Organizar el evento.
4 - Realización de lista de invitados.
5 - Confirmación de asistencia.
6 - Coordinación de la distribución de invitados.
7 - Distribución del invitados.
8 - Asistencia protocolar a montaje de evento e invitados.</t>
  </si>
  <si>
    <t>1 - Copia de expedientes o solicitudes.
2 - Hoja de asistencia.
3 - Fotos.
4 - Videos.</t>
  </si>
  <si>
    <t xml:space="preserve">1 - Solicitud de servicios.
2 - Cotizaciones.
3 - Documento de recibido del servicio. </t>
  </si>
  <si>
    <t>1 - Solicitud de servicio.
2 - Foto del invitado.</t>
  </si>
  <si>
    <t>1 - Se recibe la solicitud del contrato.
2 - se verifica que cumpla con los requisitos legales.
3 - Redacción y remisión.</t>
  </si>
  <si>
    <t>- Departamento de Comunicaciones.
- Departamento de Compras y Contrataciones.</t>
  </si>
  <si>
    <t>1 - Se recibe el acto.
2 - Se asigna un abogado y se establece la estrategia legal
3 - Representación, seguimiento y asistencia  a audiencia.</t>
  </si>
  <si>
    <t>- Dirección de Recursos Humanos.
- Dirección Administrativa Financiera.</t>
  </si>
  <si>
    <t xml:space="preserve">1 - Verificación del cumplimiento de las normas.
2 - Redacción de documentos legales  </t>
  </si>
  <si>
    <t>1 - Se recibe la solicitud del acuerdo de pago.
2 - Se procede a redactar el documento.
3 - Obtención de firmas y legalización.
4 - Remisión a financiera para pago.</t>
  </si>
  <si>
    <t xml:space="preserve">1 - Se recibe copia del cheque.
2 - Se redacta y se procede a anexar al expediente correspondiente </t>
  </si>
  <si>
    <t>Departamento Financiero.</t>
  </si>
  <si>
    <t>División de Tesorería.</t>
  </si>
  <si>
    <t>- Departamento Financiero.
- División de Activos Fijos.
- Sección de Almacén y Suministros.</t>
  </si>
  <si>
    <t>División de Activos Fijos.</t>
  </si>
  <si>
    <t>División de Contabilidad.</t>
  </si>
  <si>
    <t>División de Presupuesto.</t>
  </si>
  <si>
    <t>División de Transportación.</t>
  </si>
  <si>
    <t>División de Servicios Generales.</t>
  </si>
  <si>
    <t xml:space="preserve">1 - Mantenimiento Preventivo de Instalaciones Eléctricas.
2 - Mantenimiento Preventivo de Plomería.
3 - Mantenimiento Preventivo de Edificaciones.
4 - Mantenimiento Preventivo de Refrigeración.                                              </t>
  </si>
  <si>
    <t xml:space="preserve">1 - Reparación de Instalaciones Eléctricas.
2 - Reparación de Plomería.
3 - Reparación de Edificaciones.
4 - Reparación de Refrigeración.                                              </t>
  </si>
  <si>
    <t>- Sección de Protocolo.
- Departamento Administrativo.
- División de Compras y Contrataciones.
- Departamento de Comunicaciones.</t>
  </si>
  <si>
    <t>- Dirección Agropecuaria, Normas y Tecnología Alimentaria.
- Departamento de Formación en Comercialización Agropecuaria.
- Departamento de Servicios Agropecuarios.</t>
  </si>
  <si>
    <t>- Dirección Agropecuaria, Normas y Tecnología Alimentaria.
- Departamento de Formación en Comercialización Agropecuaria.</t>
  </si>
  <si>
    <t>- Dirección de Abastecimiento, Distribución y Logística.
- Dirección de Comercialización.</t>
  </si>
  <si>
    <t>- Dirección Agropecuaria, Normas y Tecnología Alimentaria.
- Departamento de Formación en Comercialización Agropecuaria.
- Departamento de Operaciones.</t>
  </si>
  <si>
    <t>- Dirección Agropecuaria, Normas y Tecnología Alimentaria.
- Departamento de Inocuidad Agroalimentaria.</t>
  </si>
  <si>
    <t>- Departamento de Normas Técnicas y Estándares de Calidad.
- Departamento de Formación en Comercialización Agropecuaria.
- Departamento de Servicios Agropecuarios.</t>
  </si>
  <si>
    <t>- Dirección Agropecuaria, Normas y Tecnología Alimentaria.
- Departamento de Formación en Comercialización Agropecuaria.
- Departamento de Servicios Agropecuarios (División de Afiliación).</t>
  </si>
  <si>
    <t>- Departamento Administrativo.
- Departamento de Planificación y Desarrollo.
- Sección de Protocolo.</t>
  </si>
  <si>
    <t>- Dirección Agropecuaria, Normas y Tecnología Alimentaria.
- Departamento de Operaciones.</t>
  </si>
  <si>
    <t>- Departamento de Normas Técnicas y Estándares de Calidad.
- Departamento de Inocuidad Agroalimentaria.
- Departamento Administrativo.</t>
  </si>
  <si>
    <t>- Dirección Agropecuaria, Normas y Tecnología Alimentaria.
- Departamento de Normas Técnicas y Estándares de Calidad.</t>
  </si>
  <si>
    <t>- Departamento de Inocuidad Agroalimentaria.
- Departamento de Servicios Agropecuarios.
- Departamento de Operaciones.</t>
  </si>
  <si>
    <t>Dirección de Abastecimiento, Distribución y Logística.</t>
  </si>
  <si>
    <t>- Dirección de Comercialización.
- Dirección de Gestión de Programas.
- Dirección Agropecuaria, Normas y Tecnología Alimentaria.
- Dirección Administrativa Financiera.</t>
  </si>
  <si>
    <t>Dirección Agropecuaria, Normas y Tecnología Alimentaria.</t>
  </si>
  <si>
    <t>- Dirección de Comercialización.
- Dirección de Abastecimiento, Distribución y Logística.
- Dirección Agropecuaria, Normas y Tecnología Alimentaria.
- Dirección Administrativa Financiera.</t>
  </si>
  <si>
    <t>- Dirección de Recursos Humanos.
- Departamento de Registro, Control y Nómina.
- Dirección Administrativa Financiera.
- MAP.</t>
  </si>
  <si>
    <t>1 - Solicitud estatus de prestaciones y derechos adquiridos pagadas y no pagadas a la DAF.
2 - Tramitación al MAP informe de resultados pago beneficios laborales.</t>
  </si>
  <si>
    <t>1 - Recepción de nómina procesada y actualizada.
2 - Registro Sistema Único de Información y Recaudo (SUIR), los movimiento de personal.
3 - Generar factura mensual.
4 - Solicitud pago de la factura a la DAF.</t>
  </si>
  <si>
    <t>- Dirección de Recursos Humanos.
- Departamento de Registro, Control y Nómina.
- Dirección Administrativa Financiera.
- TSS.</t>
  </si>
  <si>
    <t>1 - Identificación de las necesidades de jornadas médicas con los colaboradores.
2 - Evaluar y tramitar los requerimientos médicos necesarios.
3 - Realizar logística operativo jornada médica.
4 - Informe resultados jornadas médicas preventivas.</t>
  </si>
  <si>
    <t>- Depto. de Relaciones Laborales y Sociales.
- División de Salud Ocupacional y Sección de Servicios Médicos</t>
  </si>
  <si>
    <t>1 - Identificación de las necesidades de las charlas educativas y de seguridad social con los colaboradores.
2 - Evaluar y tramitar los requerimientos necesarios.
3 - Realizar logística de las charlas.
4 - Formalizar listado de asistencia del personal.</t>
  </si>
  <si>
    <t xml:space="preserve">1 - Solicitud de acompañamiento del MAP para la encuesta de Clima Organizacional (CO).
2 - Determinación y envío de muestra al MAP.
3 - Aplicación encuesta CO.
4 - Informe de resultados CO enviado por parte del MAP.
5 - Socialización de resultados y plan de acción del CO a todo el personal.
6 - Informes resultados al MAP sobre el cumplimiento al plan de acción del CO. </t>
  </si>
  <si>
    <t>- Dirección de Recursos Humanos.
- Departamento de Tecnologías de la Información y Comunicación.
- MAP.</t>
  </si>
  <si>
    <t xml:space="preserve">1 - Detección de necesidades de personal.
2 - Solicitud de aprobación de concursos al MAP.
3 - Ejecución del proceso de concurso público.
4 - Solicitud nombramiento provisional.
5 - Solicitud estatus de carrera administrativa definitivo.
</t>
  </si>
  <si>
    <t>- MAE.
- Departamento de Evaluación del Desempeño y Capacitación.
- MAP.</t>
  </si>
  <si>
    <t>1 - Gestionar necesidades de personal.
2 - Tramitar los requerimientos de las áreas.
3 - Enviar al MAP las solicitudes de No-Objeción.
4 - Ejecutar las novedades de acuerdo con aprobación del MAP.
5 - Procesar oficio de aprobación a la MAE.
6 - Realizar acciones de personal.
7 - Remisión a Registro, Control y Nómina las novedades de personal.</t>
  </si>
  <si>
    <t>- MAE.
- Departamento de Registro, Control y Nómina.
- MAP.</t>
  </si>
  <si>
    <t>1 - Convocar personal de nuevo ingreso.
2 - Realizar inducción de personal.
3 - Formalizar listado de asistencia, la entrega del manual y formulario de inducción.</t>
  </si>
  <si>
    <t>1 - Levantamiento de expedientes.
2 - Solicitar al supervisor los documentos pendientes del servidor (a).
3 - Recepción de documentos solicitados.
4 - Completar los expedientes de personal.
5 - Informe cumplimiento sobre actualización de expedientes.</t>
  </si>
  <si>
    <t>1 - Recibir novedades de nómina desde Recursos Humanos el día primero de cada mes.
2 - Registro y procesamiento novedades de nómina en el SASP.
3 - Tramitación a la DAF.
4 - Generación reportes a las áreas involucradas.</t>
  </si>
  <si>
    <t>- Dirección Recursos Humanos.
- Dirección Administrativa Financiera.
- UAI-CGR.
- Departamento de Normas, Sistemas, Supervisión y Seguimiento.</t>
  </si>
  <si>
    <t>1 - Remisión comunicación a los supervisores y encargados.
2 - Generar acuerdos del desempeño.
3 - Formalizar compromiso de acuerdo del desempeño mediante firma del supervisor y colaborador.
4 - Seguimiento reuniones bimensuales entre el supervisor y colaborador.</t>
  </si>
  <si>
    <t>- Dirección de Recursos Humanos.
- MAP.</t>
  </si>
  <si>
    <t xml:space="preserve">1 - Reunión supervisores para recepción de evaluación de sus colaboradores.
2 - Completar plantilla de puntuaciones obtenidas
3 - Remisión al MAP de la plantilla e informe técnico </t>
  </si>
  <si>
    <t>1 - Remitir comunicación a los titulares de área solicitando sus necesidades de capacitación.
2 - Recibir y evaluar las prioridades de las necesidades de capacitación acorde con la capacidad presupuestaria para atender los requerimientos. 
3 - Elaborar el plan de capacitación anual.</t>
  </si>
  <si>
    <t>- Dirección de Recursos Humanos.
- INAP.</t>
  </si>
  <si>
    <t>1 - Elaboración informe de ejecución del plan de capacitación.
2 - Remisión del informe de ejecución del plan de capacitación de las instituciones correspondientes.</t>
  </si>
  <si>
    <t>- Dirección de Recursos Humanos.
- Instituciones con las que se tenga convenios</t>
  </si>
  <si>
    <t>1 - Recibir, tramitar y evaluar los requerimientos de gestión de necesidades relacionados con los subsistemas de personal en las dependencias.
2 - Remitir informe de resultados semestrales a la Dirección de Recursos Humanos.</t>
  </si>
  <si>
    <t>División de Protocolo.</t>
  </si>
  <si>
    <t>Acuse de recibo de invitaciones físicas.</t>
  </si>
  <si>
    <t>- Dirección de Gestión de Programas.
- Dirección de Comercialización.
- Dirección de Abastecimiento, Distribución y Logística.
- Dirección Agropecuaria, Normas y Tecnología Alimentaria.</t>
  </si>
  <si>
    <t>- Gerencias regionales.
- Dirección de Comercialización.</t>
  </si>
  <si>
    <t>1 - Envió de correo de solicitud de información.
2 - Recepción y Revisión de las Informaciones.
3 - Publicar en el Portal  de Transparencia Institucional.</t>
  </si>
  <si>
    <t>Oficina de Libre Acceso a la Información.</t>
  </si>
  <si>
    <t>1 - Portal de Transparencia
2 - Evaluación Mensual de la DIGEIG</t>
  </si>
  <si>
    <t>1 - Revisión constante del SAIP y correos institucionales.
2 - Recepción de la Solicitud de información.
3 - Tramitación de respuesta al área correspondiente. 
4 - Seguimiento de respuesta oportuna.                                                                
5 - Remisión de respuesta al solicitante de parte de la OAI</t>
  </si>
  <si>
    <t>1 - Estadísticas trimestrales de la OAI
2 - Comunicaciones a los departamentos internos
3 - Respuesta al solicitante (comunicación, correo, entre otros)</t>
  </si>
  <si>
    <t>1 - Planificación de cronograma de socializaciones.
2 - Convocatoria y desarrollo de la actividad.
3 - Realización de Informe con toda la información pertinente a la socialización.
4 - Remisión del Informe a la DIGEIG</t>
  </si>
  <si>
    <t>1 - Convocatorias
2 - Listado de Asistencia
3 - Informe remitido a la DIGEIG</t>
  </si>
  <si>
    <t xml:space="preserve">1 - Coordinar con área de Gestión Humana el plan de inducción a empleados de nuevo ingreso.
2 - Entrega de CI - INESPRE y socializa con el personal de nuevo ingreso.
3 - Elaboración del informe indicando fecha, temas y cantidad de asistentes
4 - Remisión del Informe a la DIGEIG                                                                                    </t>
  </si>
  <si>
    <t>1 - Informes remitidos a la DIGEIG
2 - Listados de Asistencia de la Inducción</t>
  </si>
  <si>
    <t>1 - Convocatoria a la CIGCN a reunión y Apertura de buzón denuncias, quejas y/o sugerencias.
2 - Clasificación de las denuncias, quejas y/o sugerencias
3 - Elaboración de Actas de Apertura
4 - Tratamiento de las denuncias, quejas y /o sugerencias según proceda.</t>
  </si>
  <si>
    <t xml:space="preserve">1 - Actas de Apertura del Buzón de denuncias, quejas y sugerencias                                                    </t>
  </si>
  <si>
    <t>1 - Remisión de Encuesta a los clientes ciudadanos solicitantes de informaciones a través de la OAI.
2 - Recepción de encuesta y solicitud de tabulación a TIC.
3 - Análisis y creación de Informe de Encuesta de Satisfacción de Servicios.</t>
  </si>
  <si>
    <t>- Departamento de Tecnologías de la Información y Comunicación.
- Departamento de Planificación y Desarrollo.</t>
  </si>
  <si>
    <t>1 - Informe de Encuesta
2 - Tabulación de resultados</t>
  </si>
  <si>
    <t xml:space="preserve">1 - Crear Plan de Mejora basados en las oportunidades de mejoras presentadas en el Informe de Encuesta de Satisfacción de Servicios.
2 - Solicitar capacitación a Gestión Humana para el equipo de la OAI.
3 - Impresión de brochures de los Derechos de los Ciudadanos a la Información Pública .
</t>
  </si>
  <si>
    <t>1 - Informe de Encuesta
2 - Tabulación de resultados
3 - Plan de Mejoras</t>
  </si>
  <si>
    <t xml:space="preserve">1 - Identificación de los componentes (Plugins) de paga requeridos (30%)
2 - Revisión de propuestas y Compra de las licencias de uso. (10%)
 * Acorde a los procesos de compras definidos por la ley de compras y contrataciones.
3 - Instalación de los componentes en nuestra pagina web, (60%)
</t>
  </si>
  <si>
    <t>División de Compras y Contrataciones.</t>
  </si>
  <si>
    <t>1 - Cotización de los cables de conectividad a 10GB (33%)
2 - Revisión de propuestas y adjudicación del proyecto. (33%)
 * Acorde a los procesos de compras definidos por la ley de compras y contrataciones.
3 - Instalación y puesta en marcha (34%)</t>
  </si>
  <si>
    <t>1 - Instalación y Configuración del nuevo servidor virtual Exclusivo para la gestión de bases de Datos (60%).
2 - Migración de las bases de datos al nuevo servidor y Redireccionamiento de las Aplicaciones hacia el nuevo servidor (30%)
3 - Configuración de los scripts de backup de bases de datos en el nuevo servidor (5%).
4 - Eliminación de las Bases de datos del servidor de aplicaciones (5%).</t>
  </si>
  <si>
    <t>1 - Aprovisionamiento del espacio en la infraestructura Hiperconvergente (Nutanix)(40%)
2 - Asignación del nuevo espacio a extender a los servidores implicados (Servidor de Aplicaciones, Servidor de la Intranet)(60%)</t>
  </si>
  <si>
    <t>1 - Cotización de los servicios de alojamiento (Colocation) en el Datacenter del Estado Dominicano (33%)
2 - Revisión de propuestas y adjudicación del proyecto. (33%)
 * Acorde a los procesos de compras definidos por la ley de compras y contrataciones.
3 - Traslado, Instalación, Pruebas Preliminares y puesta en marcha (34%)</t>
  </si>
  <si>
    <t>1 - Cotizar licencias para computadoras.
2 - Enviar propuestas a compras y esperar el proceso de licitación.
3 - Instalar licencias de windows en computadoras sin la licencia requerida.</t>
  </si>
  <si>
    <t>1 - Cotizar licencias (33%)
2 - Revisión de propuestas y adjudicación del proyecto. (33%)
 * Acorde a los procesos de compras definidos por la ley de compras y contrataciones.
3 - Instalación del software adquirido con su correspondiente licencia de uso en los equipos (34%)</t>
  </si>
  <si>
    <t>1 -  Licitación, revisión de propuestas y adjudicación del proyecto.  (60%)
 * Acorde a los procesos de licitación definidos por la ley de compras y contrataciones.
2 - Registro de Licencias EndPoints adquiridas (40%)</t>
  </si>
  <si>
    <t>1 - Cotizar equipos (33%)
2 - Revisión de propuestas y adjudicación del proyecto. (33%)
 * Acorde a los procesos de compras definidos por la ley de compras y contrataciones.
3 - Instalación de los equipos (34%)</t>
  </si>
  <si>
    <t>1 -  Licitación, revisión de propuestas y adjudicación del proyecto.  (60%)
 * Acorde a los procesos de licitación definidos por la ley de compras y contrataciones.
2 - Implementación de la solución (40%)</t>
  </si>
  <si>
    <t>- División de Compras y Contrataciones.
- Departamento de Ingeniería.</t>
  </si>
  <si>
    <r>
      <t xml:space="preserve">Taína Pérez
</t>
    </r>
    <r>
      <rPr>
        <sz val="11"/>
        <color indexed="8"/>
        <rFont val="Times New Roman"/>
        <family val="1"/>
      </rPr>
      <t>Directora de Gestión de Programas</t>
    </r>
  </si>
  <si>
    <t>Proveer a la Institución una solución integral moderna para la gestión de sus operaciones con eficiencia y transparencia.</t>
  </si>
  <si>
    <t>Implementar la mejora continua de los servicios de TIC.</t>
  </si>
  <si>
    <t>Dar continuidad a las Operaciones y el Plan de Contingencia TIC.</t>
  </si>
  <si>
    <t>Presentar las operaciones financieras de la Institución ante el Gobierno Central y la población.</t>
  </si>
  <si>
    <t>Monitoreo y determinación de Precios.</t>
  </si>
  <si>
    <t>% de Contratos ejecutados.</t>
  </si>
  <si>
    <t>% de respuestas oportunas de las solicitudes.</t>
  </si>
  <si>
    <t>1 - Analizar las informaciones recopiladas
2 - Elaborar propuesta de reestructuración.
3 - Elaborar organigrama funcional y general de la institución.</t>
  </si>
  <si>
    <t>1 - Revisión del Mapa de procesos.
2 - Levantamiento de oportunidades de mejoras (si existen).
3 - Actualización del Mapa de Proceso.</t>
  </si>
  <si>
    <t>Vigilar por el cumplimiento de las normas y seguimiento a los procesos de controles de gastos.</t>
  </si>
  <si>
    <t>No. de Informes sobre la ejecución de los controles del gasto.</t>
  </si>
  <si>
    <t>No. de Informes revisión de expedientes y sus validaciones.</t>
  </si>
  <si>
    <t xml:space="preserve">Validación, Evaluación y Control de documentos de ejecución, administración y de operaciones. </t>
  </si>
  <si>
    <t>Revisión de Contratos.</t>
  </si>
  <si>
    <t xml:space="preserve">No. de Informes. </t>
  </si>
  <si>
    <t>Informe Fiscalización de Operaciones Institucionales.</t>
  </si>
  <si>
    <t>Revisión de Expedientes Administrativos Financieros.</t>
  </si>
  <si>
    <t>Análisis y revisión de Nómina.</t>
  </si>
  <si>
    <t>No. de Informes sobre las fiscalizaciones de los mercados.</t>
  </si>
  <si>
    <t>Fiscalización de Expedientes para fines de pagos.</t>
  </si>
  <si>
    <t>Mantener las instalaciones de la Institución en las condiciones apropiadas para el desarrollo de las operaciones, con los recursos disponibles</t>
  </si>
  <si>
    <t>Mantenimiento preventivo en todas las instalaciones de la Institución.</t>
  </si>
  <si>
    <t>Reparación en todas las instalaciones de la Institución.</t>
  </si>
  <si>
    <t>% de Reparaciones realizadas.</t>
  </si>
  <si>
    <t>% de Mantenimiento preventivo realizado.</t>
  </si>
  <si>
    <t>%  de defensa de demandas.</t>
  </si>
  <si>
    <t>Dar cumplimiento a los procesos según la Ley que corresponda.</t>
  </si>
  <si>
    <t>Implementar acciones que eleven la percepción de los clientes/ciudadanos sobre los servicios ofrecidos en la OAI.</t>
  </si>
  <si>
    <t>Informe trimestral de prestaciones laborales y derechos adquiridos, pagadas y no pagadas.</t>
  </si>
  <si>
    <t>Informe resultados de prestaciones laborales y derechos adquiridos.</t>
  </si>
  <si>
    <t xml:space="preserve">Informe seguimiento de pago prestaciones laborales y derechos adquiridos. </t>
  </si>
  <si>
    <t>Formalización Acuerdos del Desempeño entre colaborador y supervisor.</t>
  </si>
  <si>
    <t>Formulación, procesamiento y tramitación de la detección de necesidades de capacitación de las áreas para el 2023.</t>
  </si>
  <si>
    <t>Ejecución del Plan de Capacitación Anual.</t>
  </si>
  <si>
    <t>Informe trimestral de la ejecución del Plan de Capacitación.</t>
  </si>
  <si>
    <t xml:space="preserve">Plan de Capacitación 2023 elaborado. </t>
  </si>
  <si>
    <t xml:space="preserve">No. de Acuerdos de Desempeño realizados. </t>
  </si>
  <si>
    <t>Planilla Reporte Acuerdo del Desempeño remitido al MAP.</t>
  </si>
  <si>
    <t>Evaluación Acuerdos del Desempeño.</t>
  </si>
  <si>
    <t xml:space="preserve">No. informes de resultados semestrales de gestión. </t>
  </si>
  <si>
    <t>Informes de resultados semestrales de gestión.</t>
  </si>
  <si>
    <t xml:space="preserve">Tramitación de las novedades de Nómina. </t>
  </si>
  <si>
    <t>Planificación y organización de los concursos públicos para cargos de carrera administrativa.</t>
  </si>
  <si>
    <t>Encuesta de Clima Organizacional.</t>
  </si>
  <si>
    <t>Informe de resultados encuesta Clima Organizacional por el MAP.</t>
  </si>
  <si>
    <t>Informe cumplimiento Concursos Públicos.</t>
  </si>
  <si>
    <t>Informe rotación de personal.</t>
  </si>
  <si>
    <t>Informe cumplimiento sobre actualización de expedientes.</t>
  </si>
  <si>
    <t>No.de Nómina firmada y procesada.</t>
  </si>
  <si>
    <t xml:space="preserve">Levantamiento de expedientes de personal activo. </t>
  </si>
  <si>
    <t>Inducción del personal de nuevo ingreso.</t>
  </si>
  <si>
    <t>No. de Bodegas Móviles abastecidas.</t>
  </si>
  <si>
    <t>No. de Mercados de Productores abastecidos.</t>
  </si>
  <si>
    <t>No. de Ferias Agropecuarias abastecidas.</t>
  </si>
  <si>
    <t>Ofertar a las instituciones del Gobierno productos agropecuarios nutritivos y de alta calidad.</t>
  </si>
  <si>
    <t>Solicitud de contratación de servicios para montaje de eventos institucionales</t>
  </si>
  <si>
    <t>Recopilar y analizar información, elaborar contenido de calidad y difundir en medios internos y externos.</t>
  </si>
  <si>
    <t>No. de informaciones institucionales enviadas a medios de comunicación.</t>
  </si>
  <si>
    <t xml:space="preserve">Realización de Maestría de Ceremonias </t>
  </si>
  <si>
    <t xml:space="preserve">No. de maestrías realizadas </t>
  </si>
  <si>
    <t>Coordinación de visitas del Director Ejecutivo a medios de comunicación.</t>
  </si>
  <si>
    <t xml:space="preserve"> Asegurar que las actividades se lleven a cabo de manera organizada, con buena presencia y garantizando un servicio eficiente, cumpliendo con todos los requisitos de las Máximas Autoridades.</t>
  </si>
  <si>
    <t>Asistencia protocolar en diferentes reuniones y otros eventos institucionales.</t>
  </si>
  <si>
    <t>Que las actividades sean realizadas de manera eficiente y gestionar que los suplidores cumplan con el servicio según lo pactado.</t>
  </si>
  <si>
    <t>No. de contrataciones.</t>
  </si>
  <si>
    <t>Dar una buena asistencia a los invitados especiales</t>
  </si>
  <si>
    <t xml:space="preserve">Asistencia protocolar a invitados especiales de la institución y de las Máximas Autoridades. </t>
  </si>
  <si>
    <t xml:space="preserve">1 - Identificar suplidores.
2 - Solicitar, evaluar y aprobar cotizaciones.
3 - Contratación del servicio.
4 - Supervisión del servicio. </t>
  </si>
  <si>
    <t>Evaluación de Procedimientos Institucionales.</t>
  </si>
  <si>
    <t>1 - Planificar la seguridad que se brindará a los funcionarios.         
2 - Organizar los militares que llevarán a cabo los servicios.
3 - Ejecutar los servicios programados.</t>
  </si>
  <si>
    <t>1 - Planificar la seguridad que se brindará a los camiones de abastecimiento.         
2 - Organizar los militares que llevarán a cabo los servicios.
3 - Ejecutar los servicios programados.</t>
  </si>
  <si>
    <t>Cumplir con todos los acuerdos pautados.</t>
  </si>
  <si>
    <t>Redacción de Contratos varios.</t>
  </si>
  <si>
    <t>Defensa legal a demandas  varias.</t>
  </si>
  <si>
    <t xml:space="preserve">Redacción de recibos de descargo por beneficios laborales. </t>
  </si>
  <si>
    <t>- Departamento Administrativo.
- División de Compras y Contrataciones.</t>
  </si>
  <si>
    <t>Requerimientos de Compras de Productos.</t>
  </si>
  <si>
    <t>No. de Requerimientos de Compras de Productos entregados a la División de Compras y Contrataciones.</t>
  </si>
  <si>
    <t>Cumplir con la aplicación de las disposiciones de los organismos rectores en materia de Relaciones Laborales y Sociales.</t>
  </si>
  <si>
    <t>Fomentar la colaboración y participación de los servidores para construir un entorno integral, agradable y seguro.</t>
  </si>
  <si>
    <t>Captar a los servidores públicos que reúnan las características y requisitos necesarios en el cumplimiento de la planificación de personal.</t>
  </si>
  <si>
    <t>Implementar la adecuación y actualización de expedientes de personal activo.</t>
  </si>
  <si>
    <t>Gestionar los Acuerdos y Evaluación del Desempeño acorde a las metas establecidas en cumplimiento de las normativas vigentes.</t>
  </si>
  <si>
    <t xml:space="preserve">Elaborar el Plan de Capacitación acorde al resultado de la detección de necesidades de formación. </t>
  </si>
  <si>
    <t>Identificar fortalezas y oportunidades de mejora de los procesos relacionados con los subsistemas de Recursos Humanos en las dependencias, con el objetivo de optimizar el fortalecimiento institucional y la estandarización de los procedimientos.</t>
  </si>
  <si>
    <t>Tramitación de beneficios laborales.</t>
  </si>
  <si>
    <t>Generación de facturas de pagos de TSS.</t>
  </si>
  <si>
    <t>Jornadas médicas preventivas.</t>
  </si>
  <si>
    <t>Charlas educativas de salud preventivas y seguridad social.</t>
  </si>
  <si>
    <t>Gestión de ingreso y salida personal, promociones y ascensos.</t>
  </si>
  <si>
    <t>Registro de acciones de personal en el  Sistema de Administración de Servidores Públicos (SASP).</t>
  </si>
  <si>
    <t>No. de Inducción de personal.</t>
  </si>
  <si>
    <t>No. de charlas educativas realizadas.</t>
  </si>
  <si>
    <t>No. de jornadas médicas.</t>
  </si>
  <si>
    <t>No. de Solicitudes de pago realizadas a la TSS.</t>
  </si>
  <si>
    <t>1 - Recepción acción de personal con complementos.
2 - Procesamiento del RECLASOFT (beneficios y prestaciones).
3 - Tramitación a la DAF de solicitud pago.</t>
  </si>
  <si>
    <t xml:space="preserve">Cumplimiento de actualización del Portal de transparencia,  según lo establecido en la Resolución DIGEIG No. 002-2021.                                                                                                                                                             </t>
  </si>
  <si>
    <t>Respuesta oportuna de todas las Solicitudes de Información, cumpliendo con los plazos establecidos en la ley 200-04.</t>
  </si>
  <si>
    <t>Socialización del CI-INESPRE a todo el personal.</t>
  </si>
  <si>
    <t>Elaboración de Informe de Socialización del CI - INESPRE  al personal de nuevo ingreso.</t>
  </si>
  <si>
    <t>Administración de buzón de Denuncias, Quejas y Sugerencias.</t>
  </si>
  <si>
    <t>Informe basado en análisis de las encuestas a los clientes/ciudadanos  solicitantes de informaciones institucionales a través de la OAI.</t>
  </si>
  <si>
    <t>Implementación de mejoras basadas en análisis de resultado de las encuestas de satisfacción a ciudadanos.</t>
  </si>
  <si>
    <t>Plan de Mejora.</t>
  </si>
  <si>
    <t>Informe Encuesta de Satisfacción.</t>
  </si>
  <si>
    <t>No. de Actas de Apertura de Buzón.</t>
  </si>
  <si>
    <t>No. de Informes de Inducción.</t>
  </si>
  <si>
    <t>No. de Socializaciones.</t>
  </si>
  <si>
    <t>No. de Informaciones Publicadas.</t>
  </si>
  <si>
    <t>Ejecutar los procesos de adquisición de bienes y servicios, según el Plan de Compras, dando cumplimiento a la Ley 340-06.</t>
  </si>
  <si>
    <t>Clasificación de procesos, de acuerdo a umbrales correspondientes.</t>
  </si>
  <si>
    <t>Reporte mensual del Portal Transaccional de la DGCP</t>
  </si>
  <si>
    <t>Todas las áreas</t>
  </si>
  <si>
    <t xml:space="preserve">Ejecución del Plan de Compras </t>
  </si>
  <si>
    <t>Informe Trimestral de Ejecución</t>
  </si>
  <si>
    <t xml:space="preserve">1- Colaborar en la elaboración del Plan Anual de Compras, con el departamento de Planificación y Desarrollo.
2- Ejecutar el Plan de Compras, respondiendo a los requerimientos de las áreas.
3- Revisión de la ejecución vs el Plan de Compras.
</t>
  </si>
  <si>
    <t>1- Procesos en el Portal de la DGCP
2- Informe Trimestral de Ejecución</t>
  </si>
  <si>
    <t>Remitir oportunamente las documentaciones de procesos publicados en la DGCP a la Oficina de Libre Acceso a la Información.</t>
  </si>
  <si>
    <t>Similitud en Portal Transaccional y el Portal Institucional</t>
  </si>
  <si>
    <t>1- Reportes
2- Correos de remisión</t>
  </si>
  <si>
    <t xml:space="preserve">Asegurar el cumplimiento de los plazos y requerimientos del Sistema de Compras y Contrataciones </t>
  </si>
  <si>
    <t>Evaluaciones del SISCOMPRA</t>
  </si>
  <si>
    <t>Calificaciones trimestrales de la Institución</t>
  </si>
  <si>
    <t>1- Calificaciones trimestrales recibidas de la DGCP.</t>
  </si>
  <si>
    <t>Adiestrar a Productores Agropecuarios en Estándares de Calidad, Inocuidad, Post Cosecha y Comercialización para que estos sean más eficientes en sus labores de Comercialización.</t>
  </si>
  <si>
    <t>Capacitación a Asociaciones y/o Cooperativas de Pequeños y Medianos Productores Agropecuarios en Estándares de Calidad e Inocuidad y Comercialización.</t>
  </si>
  <si>
    <t>1 - Solicitud de capacitación.
2 - Aprobación de capacitación.
3 - Notificación a asociaciones y cooperativas de pequeños y medianos productores.
4 -  Realizar la capacitación.</t>
  </si>
  <si>
    <t>- Dirección Agropecuaria, Normas y Tecnología Alimentaria.
- Departamento de Formación en Comercialización Agropecuaria.
- Departamento de Normas Técnicas y Estándares de Calidad.
- Departamento de Inocuidad Agroalimentaria.</t>
  </si>
  <si>
    <t>- Departamento Administrativo.
- División de Compras y Contrataciones.
- Departamento de Comunicaciones.</t>
  </si>
  <si>
    <t>1 - Programar las capacitaciones.
2 - Calendario de actividades.
3 - Solicitud de capacitación de las asociaciones y/o cooperativas de productores.
4 - Informe, listado de participantes y fotos.</t>
  </si>
  <si>
    <t>Los talleres serán impartidos a nivel regional.</t>
  </si>
  <si>
    <t>Capacitación a Asociaciones y/o Cooperativas de Pequeños y Medianos Productores Agropecuarios en Manejo de Post Cosecha.</t>
  </si>
  <si>
    <t>1 - Solicitud de capacitación.
2 - Aprobación de capacitación.
3 - Notificación a productores.
4 -  Realizar la capacitación.</t>
  </si>
  <si>
    <t>Capacitación a Asociaciones y/o Cooperativas de Pequeños y Medianos Productores Agropecuarios en Buenas Prácticas de Manipulación de Productos Agrícolas y Cárnicos.</t>
  </si>
  <si>
    <t>Encuentros Regionales.</t>
  </si>
  <si>
    <t>Capacitación a Técnicos Agropecuarios sobre Aspectos de Control de Plagas y Buenas Prácticas de Recepción de Almacenamiento de Productos Agropecuarios.</t>
  </si>
  <si>
    <t>1 - Solicitud de capacitación.
2 - Aprobación de capacitación.
3 - Notificación a técnicos.
4 -  Realizar la capacitación.</t>
  </si>
  <si>
    <t>- Dirección Agropecuaria, Normas y Tecnología Alimentaria.
- Departamento de Formación en Comercialización Agropecuaria.
-Departamento de Operaciones.
-Departamento de Normas Técnicas y Estándares de Calidad.</t>
  </si>
  <si>
    <t>Capacitación a Técnicos en Buenas Prácticas de Manipulación (BPM), Almacenamiento y Transporte de Productos Agropecuarios.</t>
  </si>
  <si>
    <t>Capacitación a Técnicos en manejo de productos agropecuarios y llenado de boletines.</t>
  </si>
  <si>
    <t>Garantizar que las Áreas cumplen con los Estándares de Inocuidad para la Comercialización en el Sector Agrícola.</t>
  </si>
  <si>
    <t>Mantener un banco de datos de los pequeños y medianos productores que participan en los programas de comercialización de INESPRE.</t>
  </si>
  <si>
    <t xml:space="preserve">Afiliaciones a través de los programas de comercialización agropecuaria del INESPRE a los pequeños y medianos productores que participan en dichas actividades. </t>
  </si>
  <si>
    <t>1 - Visita de orientación y Afiliación.</t>
  </si>
  <si>
    <t>1 - Informe relación de afiliados  y fotos.</t>
  </si>
  <si>
    <t>No. de Hombres afiliados.</t>
  </si>
  <si>
    <t>No. de Mujeres afiliadas.</t>
  </si>
  <si>
    <t>No. de jóvenes afiliados.</t>
  </si>
  <si>
    <t>Mantener controlada la presencia de plagas en todas las instalaciones de nuestra institución a nivel local y nacional.</t>
  </si>
  <si>
    <t>Programación de actividades de control de plagas.</t>
  </si>
  <si>
    <t xml:space="preserve">No. de actividades de controles de servicios de manejo de plagas </t>
  </si>
  <si>
    <t>Certificar las Condiciones Óptimas de los Productos Agropecuarios y Agroindustriales.</t>
  </si>
  <si>
    <t>1 - Recepción de productos agropecuarios.
2 - Análisis de productos agropecuarios.
3 - Decomisos de productos agropecuarios.</t>
  </si>
  <si>
    <t>Cumplir con la asistencia técnica en los programas de comercialización  aplicando las normas de calidad.</t>
  </si>
  <si>
    <t>Programación de visitas.</t>
  </si>
  <si>
    <t xml:space="preserve">No. de Visitas </t>
  </si>
  <si>
    <t>Departamento de Normas Técnicas y Estándares de Calidad.</t>
  </si>
  <si>
    <t>1,2,3 - Hoja de control.</t>
  </si>
  <si>
    <t>Hacer un seguimiento de las metas establecidas en base a las programadas y realizar los ajustes necesarios.</t>
  </si>
  <si>
    <t>Elaboración del Informe CAF.</t>
  </si>
  <si>
    <t>Impulsar el desarrollo y fortalecimiento institucional.</t>
  </si>
  <si>
    <t>Informe de evaluación de auditorias internas.</t>
  </si>
  <si>
    <t>No. de informes.</t>
  </si>
  <si>
    <t>1 - Realizar auditorías.
2 - Completar formularios de acuerdos a los procedimientos a evaluar. 
3 - Elaborar plan de acción.
4 - Seguimiento al Plan de Acción.</t>
  </si>
  <si>
    <t>1,2,3,4 - Informes realizados.</t>
  </si>
  <si>
    <t>Elaboración de la información documentada para la implementación del Sistema de Gestión ISO 37001 e ISO 37301.</t>
  </si>
  <si>
    <t>% de solicitudes respondidas a las Máximas Autoridades.</t>
  </si>
  <si>
    <t xml:space="preserve">1 - Recopilar datos del invitado.
2 - Distribución del trabajo.
3 - Recepción del invitado.
4 - Asistencia y orientación.
5 - Llevarlo al destino final.
6 - Garantizar que su experiencia sea grata durante la visita. </t>
  </si>
  <si>
    <t>1 - Implementación del Módulo de Activo Fijo
2 - Implementación del módulo de Gestión y Seguimiento de registros médicos para el Dispensario medico de la Institución.</t>
  </si>
  <si>
    <t>1 - Incluye actualización de Clases y Procedimientos a ultimas versiones para los frameworks de la Intranet.</t>
  </si>
  <si>
    <t>1 -  Licitación, revisión de propuestas y adjudicación del proyecto.  (60%)
 * Acorde a los procesos de licitación definidos por la ley de compras y contrataciones.
2 - Instalación de los equipos y adición de los mismos al software de gestión de los murales digitales (40%)</t>
  </si>
  <si>
    <t>Entregables: Conduce de Entrada de los  equipos , Constancia de despacho de almacén, Constancia de registro de Activo Fijo.</t>
  </si>
  <si>
    <t xml:space="preserve"> Entregables:  * Pruebas Documentales del espacio asignado en los servidores Antes y Después de entregado el producto.</t>
  </si>
  <si>
    <t xml:space="preserve"> Entregables: * Solución implementada. Constancias de Traslado (Entrada/Salida de los equipos) del departamento y de Activos Fijos, Imágenes de los servidores instalados en el datacenter del estado Dominicana, Evidencia de la puesta en operación de la solución.</t>
  </si>
  <si>
    <t>Implementación de la solución en las facilidades del Datacenter del Estado Dominicano.</t>
  </si>
  <si>
    <t>Continuación con el plan de sustitución de equipos iniciado el año pasado:
1 - Gestionar Cotizaciones de los equipos a adquirir (33%).
2 - Iniciar proceso en compras para las licitaciones de las mismas (33%).
3 - Recibir equipos e Instalar los equipos (34%).</t>
  </si>
  <si>
    <t>No. de teléfonos IP adquiridos.</t>
  </si>
  <si>
    <t>1 - Cotizar equipos (33%)
2 - Revisión de propuestas y adjudicación del proyecto. (33%)
 * Acorde a los procesos de compras definidos por la ley de compras y contrataciones.
3 - Instalación de los Teléfonos a los usuarios seleccionados (34%)</t>
  </si>
  <si>
    <t>Entregables: de nuevos teléfonos Implementados. Relación del nuevo directorio telefónico de la institución con las nuevas extensiones habilitadas.</t>
  </si>
  <si>
    <t>Entregables: Conduce de Entrada de los equipos, Constancia de despacho de almacén, Constancia de registro de Activo Fijo.</t>
  </si>
  <si>
    <t>Conectividad de alta velocidad vía antenas de radiofrecuencia. Implica elevación de ambas torres de conectividad y nuevos radios de telecomunicación.</t>
  </si>
  <si>
    <t>Entregables: Conduce de Entrada de los componentes y  equipos , Constancia de despacho de almacén, Constancia de registro de Activo Fijo.</t>
  </si>
  <si>
    <t>* Relación de equipos a sustituir 
* soporte de adquisiciones (Cotizaciones, OC)
* Conduce de recepción de equipos desde el proveedor
* Documento de entrega al usuario final con el debido registro de Activo fijo.</t>
  </si>
  <si>
    <t xml:space="preserve">1 - Recibir requerimientos de insumos de las áreas.
2-  Clasificar el proceso de acuerdo al umbral.
3- Solicitud y elaboración de la documentación correspondiente. 
4- Ejecución de los procesos de compras.
</t>
  </si>
  <si>
    <t>Reportes mensuales de documentación remitida a la OAI</t>
  </si>
  <si>
    <t>1- Enviar la documentaciones  de procesos a la OAI, tan pronto son subidas al Portal Transaccional de la DGCP.
2- Confirmar recepción de la documentación.
3- Elaborar reporte de remisión de documentación</t>
  </si>
  <si>
    <t>1- Publicar en Portal los procesos con las documentaciones requeridas.
2- Subir las documentaciones acorde con el cronograma establecido.
3- Cerrar los procesos con la documentación de cierre, cumpliendo con los plazos establecidos.</t>
  </si>
  <si>
    <t>Certificación de calidad de los productos agropecuarios con que opera el INESPRE (MP-1).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</si>
</sst>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409]General"/>
    <numFmt numFmtId="165" formatCode="#,##0.00&quot; &quot;;&quot; (&quot;#,##0.00&quot;)&quot;;&quot; -&quot;#&quot; &quot;;@&quot; &quot;"/>
    <numFmt numFmtId="166" formatCode="[$$-409]#,##0.00;[Red]&quot;-&quot;[$$-409]#,##0.00"/>
    <numFmt numFmtId="167" formatCode="[$$-409]#,##0.00;[Red]\-[$$-409]#,##0.00"/>
    <numFmt numFmtId="168" formatCode=";;"/>
    <numFmt numFmtId="169" formatCode="&quot;RD&quot;&quot;$&quot;#,##0.00"/>
    <numFmt numFmtId="170" formatCode="[$-409]#,##0"/>
    <numFmt numFmtId="171" formatCode=";;;"/>
    <numFmt numFmtId="172" formatCode="&quot;RD$&quot;#,##0.00"/>
  </numFmts>
  <fonts count="77" x14ac:knownFonts="1">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b/>
      <sz val="24"/>
      <color rgb="FF000000"/>
      <name val="Calibri"/>
      <family val="2"/>
    </font>
    <font>
      <b/>
      <sz val="24"/>
      <color rgb="FF000000"/>
      <name val="Times New Roman"/>
      <family val="1"/>
    </font>
    <font>
      <u/>
      <sz val="11"/>
      <color rgb="FF0563C1"/>
      <name val="Calibri"/>
      <family val="2"/>
    </font>
    <font>
      <b/>
      <i/>
      <sz val="16"/>
      <color rgb="FF000000"/>
      <name val="Arial"/>
      <family val="2"/>
    </font>
    <font>
      <sz val="10"/>
      <color rgb="FF000000"/>
      <name val="Verdana"/>
      <family val="2"/>
    </font>
    <font>
      <sz val="10"/>
      <color rgb="FF000000"/>
      <name val="Arial"/>
      <family val="2"/>
    </font>
    <font>
      <b/>
      <i/>
      <u/>
      <sz val="11"/>
      <color rgb="FF000000"/>
      <name val="Arial"/>
      <family val="2"/>
    </font>
    <font>
      <b/>
      <sz val="16"/>
      <color rgb="FF000000"/>
      <name val="Times New Roman"/>
      <family val="1"/>
    </font>
    <font>
      <sz val="11"/>
      <color indexed="8"/>
      <name val="Calibri"/>
      <family val="2"/>
    </font>
    <font>
      <sz val="11"/>
      <color indexed="8"/>
      <name val="Times New Roman"/>
      <family val="1"/>
    </font>
    <font>
      <b/>
      <sz val="16"/>
      <color indexed="8"/>
      <name val="Times New Roman"/>
      <family val="1"/>
    </font>
    <font>
      <sz val="16"/>
      <color indexed="8"/>
      <name val="Times New Roman"/>
      <family val="1"/>
    </font>
    <font>
      <b/>
      <sz val="14"/>
      <color indexed="8"/>
      <name val="Times New Roman"/>
      <family val="1"/>
    </font>
    <font>
      <b/>
      <sz val="11"/>
      <color indexed="8"/>
      <name val="Times New Roman"/>
      <family val="1"/>
    </font>
    <font>
      <sz val="14"/>
      <color indexed="8"/>
      <name val="Times New Roman"/>
      <family val="1"/>
    </font>
    <font>
      <b/>
      <sz val="12"/>
      <color indexed="8"/>
      <name val="Times New Roman"/>
      <family val="1"/>
    </font>
    <font>
      <sz val="12"/>
      <color indexed="8"/>
      <name val="Times New Roman"/>
      <family val="1"/>
    </font>
    <font>
      <b/>
      <u/>
      <sz val="12"/>
      <color indexed="8"/>
      <name val="Times New Roman"/>
      <family val="1"/>
    </font>
    <font>
      <sz val="11"/>
      <color rgb="FF000000"/>
      <name val="Calibri"/>
      <family val="2"/>
      <charset val="1"/>
    </font>
    <font>
      <sz val="11"/>
      <color rgb="FF000000"/>
      <name val="Arial"/>
      <family val="2"/>
      <charset val="1"/>
    </font>
    <font>
      <sz val="10"/>
      <color rgb="FF000000"/>
      <name val="Verdana"/>
      <family val="2"/>
      <charset val="1"/>
    </font>
    <font>
      <b/>
      <i/>
      <sz val="16"/>
      <color rgb="FF000000"/>
      <name val="Arial"/>
      <family val="2"/>
      <charset val="1"/>
    </font>
    <font>
      <b/>
      <i/>
      <u/>
      <sz val="11"/>
      <color rgb="FF000000"/>
      <name val="Arial"/>
      <family val="2"/>
      <charset val="1"/>
    </font>
    <font>
      <sz val="10"/>
      <name val="Verdana"/>
      <family val="2"/>
    </font>
    <font>
      <sz val="11"/>
      <color rgb="FF000000"/>
      <name val="Arial"/>
      <family val="2"/>
    </font>
    <font>
      <b/>
      <sz val="20"/>
      <color rgb="FF000000"/>
      <name val="Calibri"/>
      <family val="2"/>
    </font>
    <font>
      <b/>
      <sz val="14"/>
      <color rgb="FF000000"/>
      <name val="Calibri"/>
      <family val="2"/>
    </font>
    <font>
      <u/>
      <sz val="11"/>
      <color theme="10"/>
      <name val="Arial"/>
      <family val="2"/>
    </font>
    <font>
      <u/>
      <sz val="11"/>
      <color theme="10"/>
      <name val="Calibri"/>
      <family val="2"/>
      <scheme val="minor"/>
    </font>
    <font>
      <u/>
      <sz val="11"/>
      <color theme="10"/>
      <name val="Calibri"/>
      <family val="2"/>
    </font>
    <font>
      <sz val="10"/>
      <name val="Arial"/>
      <family val="2"/>
    </font>
    <font>
      <sz val="12"/>
      <color rgb="FF000000"/>
      <name val="Calibri"/>
      <family val="2"/>
    </font>
    <font>
      <b/>
      <sz val="20"/>
      <color rgb="FFFFFFFF"/>
      <name val="Calibri"/>
      <family val="2"/>
    </font>
    <font>
      <sz val="20"/>
      <color rgb="FF000000"/>
      <name val="Calibri"/>
      <family val="2"/>
    </font>
    <font>
      <b/>
      <i/>
      <sz val="16"/>
      <color rgb="FF000000"/>
      <name val="Calibri"/>
      <family val="2"/>
    </font>
    <font>
      <b/>
      <i/>
      <sz val="14"/>
      <color rgb="FF000000"/>
      <name val="Calibri"/>
      <family val="2"/>
    </font>
    <font>
      <b/>
      <sz val="12"/>
      <color rgb="FF000000"/>
      <name val="Calibri"/>
      <family val="2"/>
    </font>
    <font>
      <b/>
      <sz val="12"/>
      <color rgb="FFFFFFFF"/>
      <name val="Calibri"/>
      <family val="2"/>
    </font>
    <font>
      <sz val="12"/>
      <color rgb="FF000000"/>
      <name val="Arial"/>
      <family val="2"/>
    </font>
    <font>
      <sz val="12"/>
      <name val="Calibri"/>
      <family val="2"/>
    </font>
    <font>
      <b/>
      <sz val="18"/>
      <color rgb="FF000000"/>
      <name val="Calibri"/>
      <family val="2"/>
    </font>
    <font>
      <sz val="12"/>
      <color rgb="FF000000"/>
      <name val="Calibri"/>
      <family val="2"/>
      <scheme val="minor"/>
    </font>
    <font>
      <b/>
      <sz val="12"/>
      <color rgb="FF000000"/>
      <name val="Calibri"/>
      <family val="2"/>
      <scheme val="minor"/>
    </font>
    <font>
      <sz val="12"/>
      <name val="Calibri"/>
      <family val="2"/>
      <scheme val="minor"/>
    </font>
    <font>
      <sz val="28"/>
      <color rgb="FFFFFFFF"/>
      <name val="Calibri"/>
      <family val="2"/>
    </font>
    <font>
      <sz val="11"/>
      <name val="Arial"/>
      <family val="2"/>
    </font>
    <font>
      <sz val="12"/>
      <color rgb="FF000000"/>
      <name val="Calibri"/>
      <family val="2"/>
      <charset val="1"/>
    </font>
    <font>
      <b/>
      <sz val="20"/>
      <color rgb="FFFFFFFF"/>
      <name val="Calibri"/>
      <family val="2"/>
      <charset val="1"/>
    </font>
    <font>
      <sz val="20"/>
      <color rgb="FF000000"/>
      <name val="Calibri"/>
      <family val="2"/>
      <charset val="1"/>
    </font>
    <font>
      <b/>
      <sz val="20"/>
      <color rgb="FF000000"/>
      <name val="Calibri"/>
      <family val="2"/>
      <charset val="1"/>
    </font>
    <font>
      <b/>
      <i/>
      <sz val="16"/>
      <color rgb="FF000000"/>
      <name val="Calibri"/>
      <family val="2"/>
      <charset val="1"/>
    </font>
    <font>
      <sz val="12"/>
      <color rgb="FF000000"/>
      <name val="Arial"/>
      <family val="2"/>
      <charset val="1"/>
    </font>
    <font>
      <b/>
      <sz val="11"/>
      <name val="Times New Roman"/>
      <family val="1"/>
    </font>
    <font>
      <sz val="11"/>
      <name val="Times New Roman"/>
      <family val="1"/>
    </font>
    <font>
      <sz val="10"/>
      <name val="Verdana"/>
      <family val="2"/>
      <charset val="1"/>
    </font>
    <font>
      <sz val="12"/>
      <color theme="1"/>
      <name val="Calibri"/>
      <family val="2"/>
      <scheme val="minor"/>
    </font>
  </fonts>
  <fills count="12">
    <fill>
      <patternFill patternType="none"/>
    </fill>
    <fill>
      <patternFill patternType="gray125"/>
    </fill>
    <fill>
      <patternFill patternType="solid">
        <fgColor indexed="26"/>
        <bgColor indexed="42"/>
      </patternFill>
    </fill>
    <fill>
      <patternFill patternType="solid">
        <fgColor indexed="41"/>
        <bgColor indexed="31"/>
      </patternFill>
    </fill>
    <fill>
      <patternFill patternType="solid">
        <fgColor rgb="FF385723"/>
        <bgColor rgb="FF385724"/>
      </patternFill>
    </fill>
    <fill>
      <patternFill patternType="solid">
        <fgColor rgb="FFFFF3CB"/>
        <bgColor rgb="FFA9D18E"/>
      </patternFill>
    </fill>
    <fill>
      <patternFill patternType="solid">
        <fgColor rgb="FFFFFFFF"/>
        <bgColor rgb="FFFFFFFF"/>
      </patternFill>
    </fill>
    <fill>
      <patternFill patternType="solid">
        <fgColor rgb="FFFFF3CB"/>
        <bgColor rgb="FFE2F0D9"/>
      </patternFill>
    </fill>
    <fill>
      <patternFill patternType="solid">
        <fgColor theme="0"/>
        <bgColor indexed="64"/>
      </patternFill>
    </fill>
    <fill>
      <patternFill patternType="solid">
        <fgColor rgb="FFFFFFFF"/>
        <bgColor rgb="FFFFF3CB"/>
      </patternFill>
    </fill>
    <fill>
      <patternFill patternType="solid">
        <fgColor rgb="FF385723"/>
        <bgColor rgb="FF333300"/>
      </patternFill>
    </fill>
    <fill>
      <patternFill patternType="solid">
        <fgColor rgb="FFFFF3CB"/>
        <bgColor rgb="FFFFFF99"/>
      </patternFill>
    </fill>
  </fills>
  <borders count="99">
    <border>
      <left/>
      <right/>
      <top/>
      <bottom/>
      <diagonal/>
    </border>
    <border>
      <left/>
      <right/>
      <top/>
      <bottom style="medium">
        <color rgb="FF000000"/>
      </bottom>
      <diagonal/>
    </border>
    <border>
      <left style="medium">
        <color indexed="8"/>
      </left>
      <right style="medium">
        <color indexed="8"/>
      </right>
      <top style="double">
        <color indexed="9"/>
      </top>
      <bottom style="double">
        <color indexed="9"/>
      </bottom>
      <diagonal/>
    </border>
    <border>
      <left style="medium">
        <color indexed="8"/>
      </left>
      <right style="double">
        <color indexed="9"/>
      </right>
      <top style="double">
        <color indexed="9"/>
      </top>
      <bottom style="double">
        <color indexed="9"/>
      </bottom>
      <diagonal/>
    </border>
    <border>
      <left style="double">
        <color indexed="9"/>
      </left>
      <right style="double">
        <color indexed="9"/>
      </right>
      <top style="double">
        <color indexed="9"/>
      </top>
      <bottom style="double">
        <color indexed="9"/>
      </bottom>
      <diagonal/>
    </border>
    <border>
      <left style="double">
        <color indexed="9"/>
      </left>
      <right style="medium">
        <color indexed="8"/>
      </right>
      <top style="double">
        <color indexed="9"/>
      </top>
      <bottom style="double">
        <color indexed="9"/>
      </bottom>
      <diagonal/>
    </border>
    <border>
      <left style="medium">
        <color indexed="8"/>
      </left>
      <right style="double">
        <color indexed="9"/>
      </right>
      <top style="double">
        <color indexed="9"/>
      </top>
      <bottom style="thin">
        <color indexed="8"/>
      </bottom>
      <diagonal/>
    </border>
    <border>
      <left style="double">
        <color indexed="9"/>
      </left>
      <right style="double">
        <color indexed="9"/>
      </right>
      <top style="double">
        <color indexed="9"/>
      </top>
      <bottom style="thin">
        <color indexed="8"/>
      </bottom>
      <diagonal/>
    </border>
    <border>
      <left style="double">
        <color indexed="9"/>
      </left>
      <right style="medium">
        <color indexed="8"/>
      </right>
      <top style="double">
        <color indexed="9"/>
      </top>
      <bottom style="thin">
        <color indexed="8"/>
      </bottom>
      <diagonal/>
    </border>
    <border>
      <left style="double">
        <color indexed="9"/>
      </left>
      <right/>
      <top style="double">
        <color indexed="9"/>
      </top>
      <bottom/>
      <diagonal/>
    </border>
    <border>
      <left/>
      <right/>
      <top style="double">
        <color indexed="9"/>
      </top>
      <bottom/>
      <diagonal/>
    </border>
    <border>
      <left/>
      <right style="double">
        <color indexed="9"/>
      </right>
      <top style="double">
        <color indexed="9"/>
      </top>
      <bottom/>
      <diagonal/>
    </border>
    <border>
      <left style="double">
        <color indexed="9"/>
      </left>
      <right/>
      <top/>
      <bottom style="double">
        <color indexed="9"/>
      </bottom>
      <diagonal/>
    </border>
    <border>
      <left/>
      <right/>
      <top/>
      <bottom style="double">
        <color indexed="9"/>
      </bottom>
      <diagonal/>
    </border>
    <border>
      <left/>
      <right style="double">
        <color indexed="9"/>
      </right>
      <top/>
      <bottom style="double">
        <color indexed="9"/>
      </bottom>
      <diagonal/>
    </border>
    <border>
      <left/>
      <right style="medium">
        <color auto="1"/>
      </right>
      <top style="double">
        <color indexed="9"/>
      </top>
      <bottom/>
      <diagonal/>
    </border>
    <border>
      <left/>
      <right style="medium">
        <color auto="1"/>
      </right>
      <top/>
      <bottom style="double">
        <color indexed="9"/>
      </bottom>
      <diagonal/>
    </border>
    <border>
      <left style="medium">
        <color indexed="8"/>
      </left>
      <right style="medium">
        <color indexed="8"/>
      </right>
      <top style="medium">
        <color indexed="8"/>
      </top>
      <bottom/>
      <diagonal/>
    </border>
    <border>
      <left style="medium">
        <color indexed="8"/>
      </left>
      <right style="medium">
        <color auto="1"/>
      </right>
      <top style="double">
        <color indexed="9"/>
      </top>
      <bottom style="double">
        <color indexed="9"/>
      </bottom>
      <diagonal/>
    </border>
    <border>
      <left style="medium">
        <color indexed="9"/>
      </left>
      <right style="medium">
        <color indexed="9"/>
      </right>
      <top style="medium">
        <color indexed="9"/>
      </top>
      <bottom style="medium">
        <color indexed="9"/>
      </bottom>
      <diagonal/>
    </border>
    <border>
      <left style="medium">
        <color indexed="8"/>
      </left>
      <right style="medium">
        <color indexed="9"/>
      </right>
      <top style="medium">
        <color indexed="9"/>
      </top>
      <bottom style="medium">
        <color indexed="8"/>
      </bottom>
      <diagonal/>
    </border>
    <border>
      <left style="medium">
        <color indexed="9"/>
      </left>
      <right style="medium">
        <color indexed="9"/>
      </right>
      <top style="medium">
        <color indexed="9"/>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thin">
        <color indexed="8"/>
      </top>
      <bottom/>
      <diagonal/>
    </border>
    <border>
      <left style="medium">
        <color indexed="8"/>
      </left>
      <right style="medium">
        <color indexed="9"/>
      </right>
      <top style="medium">
        <color indexed="9"/>
      </top>
      <bottom style="medium">
        <color indexed="9"/>
      </bottom>
      <diagonal/>
    </border>
    <border>
      <left style="medium">
        <color indexed="9"/>
      </left>
      <right style="medium">
        <color indexed="8"/>
      </right>
      <top style="medium">
        <color indexed="9"/>
      </top>
      <bottom style="medium">
        <color indexed="8"/>
      </bottom>
      <diagonal/>
    </border>
    <border>
      <left style="medium">
        <color indexed="9"/>
      </left>
      <right/>
      <top/>
      <bottom/>
      <diagonal/>
    </border>
    <border>
      <left/>
      <right style="medium">
        <color indexed="8"/>
      </right>
      <top/>
      <bottom/>
      <diagonal/>
    </border>
    <border>
      <left style="medium">
        <color indexed="9"/>
      </left>
      <right/>
      <top/>
      <bottom style="medium">
        <color indexed="9"/>
      </bottom>
      <diagonal/>
    </border>
    <border>
      <left/>
      <right/>
      <top/>
      <bottom style="medium">
        <color indexed="9"/>
      </bottom>
      <diagonal/>
    </border>
    <border>
      <left/>
      <right style="medium">
        <color indexed="8"/>
      </right>
      <top/>
      <bottom style="medium">
        <color indexed="9"/>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9"/>
      </left>
      <right style="medium">
        <color indexed="8"/>
      </right>
      <top style="medium">
        <color indexed="9"/>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rgb="FF000000"/>
      </left>
      <right style="medium">
        <color rgb="FF000000"/>
      </right>
      <top/>
      <bottom/>
      <diagonal/>
    </border>
    <border>
      <left style="medium">
        <color auto="1"/>
      </left>
      <right style="medium">
        <color rgb="FF000000"/>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rgb="FF000000"/>
      </right>
      <top/>
      <bottom style="medium">
        <color auto="1"/>
      </bottom>
      <diagonal/>
    </border>
    <border>
      <left/>
      <right style="medium">
        <color rgb="FF000000"/>
      </right>
      <top style="medium">
        <color indexed="64"/>
      </top>
      <bottom style="medium">
        <color rgb="FF000000"/>
      </bottom>
      <diagonal/>
    </border>
    <border>
      <left style="medium">
        <color rgb="FF000000"/>
      </left>
      <right style="medium">
        <color auto="1"/>
      </right>
      <top/>
      <bottom/>
      <diagonal/>
    </border>
    <border>
      <left style="medium">
        <color rgb="FF000000"/>
      </left>
      <right style="medium">
        <color auto="1"/>
      </right>
      <top/>
      <bottom style="medium">
        <color auto="1"/>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diagonal/>
    </border>
    <border>
      <left style="medium">
        <color indexed="9"/>
      </left>
      <right/>
      <top style="medium">
        <color indexed="9"/>
      </top>
      <bottom/>
      <diagonal/>
    </border>
    <border>
      <left/>
      <right/>
      <top style="medium">
        <color indexed="9"/>
      </top>
      <bottom/>
      <diagonal/>
    </border>
    <border>
      <left/>
      <right style="medium">
        <color indexed="8"/>
      </right>
      <top style="medium">
        <color indexed="9"/>
      </top>
      <bottom/>
      <diagonal/>
    </border>
    <border>
      <left style="medium">
        <color auto="1"/>
      </left>
      <right style="medium">
        <color auto="1"/>
      </right>
      <top style="medium">
        <color auto="1"/>
      </top>
      <bottom style="medium">
        <color auto="1"/>
      </bottom>
      <diagonal/>
    </border>
    <border>
      <left style="medium">
        <color rgb="FF000000"/>
      </left>
      <right style="medium">
        <color auto="1"/>
      </right>
      <top style="medium">
        <color rgb="FF000000"/>
      </top>
      <bottom style="medium">
        <color rgb="FF000000"/>
      </bottom>
      <diagonal/>
    </border>
    <border>
      <left style="medium">
        <color rgb="FF000000"/>
      </left>
      <right style="medium">
        <color auto="1"/>
      </right>
      <top style="medium">
        <color rgb="FF000000"/>
      </top>
      <bottom style="medium">
        <color auto="1"/>
      </bottom>
      <diagonal/>
    </border>
    <border>
      <left style="thin">
        <color indexed="64"/>
      </left>
      <right style="medium">
        <color auto="1"/>
      </right>
      <top style="medium">
        <color auto="1"/>
      </top>
      <bottom/>
      <diagonal/>
    </border>
    <border>
      <left style="thin">
        <color indexed="64"/>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medium">
        <color rgb="FF000000"/>
      </left>
      <right style="medium">
        <color auto="1"/>
      </right>
      <top style="medium">
        <color auto="1"/>
      </top>
      <bottom style="medium">
        <color rgb="FF000000"/>
      </bottom>
      <diagonal/>
    </border>
    <border>
      <left style="medium">
        <color auto="1"/>
      </left>
      <right/>
      <top style="medium">
        <color auto="1"/>
      </top>
      <bottom style="medium">
        <color auto="1"/>
      </bottom>
      <diagonal/>
    </border>
    <border>
      <left style="medium">
        <color rgb="FF000000"/>
      </left>
      <right style="medium">
        <color auto="1"/>
      </right>
      <top style="medium">
        <color auto="1"/>
      </top>
      <bottom/>
      <diagonal/>
    </border>
    <border>
      <left style="medium">
        <color indexed="64"/>
      </left>
      <right style="medium">
        <color rgb="FF000000"/>
      </right>
      <top style="medium">
        <color indexed="64"/>
      </top>
      <bottom/>
      <diagonal/>
    </border>
    <border>
      <left style="medium">
        <color auto="1"/>
      </left>
      <right style="medium">
        <color auto="1"/>
      </right>
      <top style="medium">
        <color rgb="FF000000"/>
      </top>
      <bottom/>
      <diagonal/>
    </border>
    <border>
      <left style="medium">
        <color rgb="FF000000"/>
      </left>
      <right style="medium">
        <color auto="1"/>
      </right>
      <top style="medium">
        <color rgb="FF000000"/>
      </top>
      <bottom/>
      <diagonal/>
    </border>
    <border>
      <left style="medium">
        <color rgb="FF000000"/>
      </left>
      <right style="medium">
        <color auto="1"/>
      </right>
      <top/>
      <bottom style="medium">
        <color rgb="FF000000"/>
      </bottom>
      <diagonal/>
    </border>
    <border>
      <left style="medium">
        <color rgb="FF000000"/>
      </left>
      <right style="medium">
        <color rgb="FF000000"/>
      </right>
      <top style="medium">
        <color auto="1"/>
      </top>
      <bottom/>
      <diagonal/>
    </border>
    <border>
      <left style="medium">
        <color rgb="FF000000"/>
      </left>
      <right style="medium">
        <color rgb="FF000000"/>
      </right>
      <top/>
      <bottom style="medium">
        <color auto="1"/>
      </bottom>
      <diagonal/>
    </border>
    <border>
      <left style="medium">
        <color auto="1"/>
      </left>
      <right style="medium">
        <color rgb="FF000000"/>
      </right>
      <top/>
      <bottom style="medium">
        <color rgb="FF000000"/>
      </bottom>
      <diagonal/>
    </border>
  </borders>
  <cellStyleXfs count="97">
    <xf numFmtId="0" fontId="0" fillId="0" borderId="0"/>
    <xf numFmtId="164" fontId="20" fillId="0" borderId="0" applyBorder="0" applyProtection="0"/>
    <xf numFmtId="164" fontId="23" fillId="0" borderId="0" applyBorder="0" applyProtection="0"/>
    <xf numFmtId="0" fontId="24" fillId="0" borderId="0" applyNumberFormat="0" applyBorder="0" applyProtection="0">
      <alignment horizontal="center"/>
    </xf>
    <xf numFmtId="0" fontId="24" fillId="0" borderId="0" applyNumberFormat="0" applyBorder="0" applyProtection="0">
      <alignment horizontal="center" textRotation="90"/>
    </xf>
    <xf numFmtId="165" fontId="20" fillId="0" borderId="0" applyBorder="0" applyProtection="0"/>
    <xf numFmtId="164" fontId="25" fillId="0" borderId="0" applyBorder="0" applyProtection="0"/>
    <xf numFmtId="164" fontId="25" fillId="0" borderId="0" applyBorder="0" applyProtection="0"/>
    <xf numFmtId="164" fontId="26" fillId="0" borderId="0" applyBorder="0" applyProtection="0"/>
    <xf numFmtId="0" fontId="27" fillId="0" borderId="0" applyNumberFormat="0" applyBorder="0" applyProtection="0"/>
    <xf numFmtId="166" fontId="27" fillId="0" borderId="0" applyBorder="0" applyProtection="0"/>
    <xf numFmtId="0" fontId="29" fillId="0" borderId="0"/>
    <xf numFmtId="165" fontId="39" fillId="0" borderId="0" applyBorder="0" applyProtection="0"/>
    <xf numFmtId="0" fontId="40" fillId="0" borderId="0"/>
    <xf numFmtId="165" fontId="41" fillId="0" borderId="0" applyBorder="0" applyProtection="0"/>
    <xf numFmtId="0" fontId="42" fillId="0" borderId="0" applyBorder="0" applyProtection="0">
      <alignment horizontal="center"/>
    </xf>
    <xf numFmtId="0" fontId="43" fillId="0" borderId="0" applyBorder="0" applyProtection="0"/>
    <xf numFmtId="167" fontId="43" fillId="0" borderId="0" applyBorder="0" applyProtection="0"/>
    <xf numFmtId="0" fontId="19" fillId="0" borderId="0"/>
    <xf numFmtId="0" fontId="44" fillId="0" borderId="0"/>
    <xf numFmtId="0" fontId="26" fillId="0" borderId="0"/>
    <xf numFmtId="9" fontId="18" fillId="0" borderId="0" applyFont="0" applyFill="0" applyBorder="0" applyAlignment="0" applyProtection="0"/>
    <xf numFmtId="9" fontId="17" fillId="0" borderId="0" applyFont="0" applyFill="0" applyBorder="0" applyAlignment="0" applyProtection="0"/>
    <xf numFmtId="165" fontId="39" fillId="0" borderId="0" applyBorder="0" applyProtection="0"/>
    <xf numFmtId="165" fontId="41" fillId="0" borderId="0" applyBorder="0" applyProtection="0"/>
    <xf numFmtId="0" fontId="17" fillId="0" borderId="0"/>
    <xf numFmtId="9" fontId="16" fillId="0" borderId="0" applyFont="0" applyFill="0" applyBorder="0" applyAlignment="0" applyProtection="0"/>
    <xf numFmtId="165" fontId="39" fillId="0" borderId="0" applyBorder="0" applyProtection="0"/>
    <xf numFmtId="165" fontId="41" fillId="0" borderId="0" applyBorder="0" applyProtection="0"/>
    <xf numFmtId="165" fontId="39" fillId="0" borderId="0" applyBorder="0" applyProtection="0"/>
    <xf numFmtId="165" fontId="41" fillId="0" borderId="0" applyBorder="0" applyProtection="0"/>
    <xf numFmtId="0" fontId="16" fillId="0" borderId="0"/>
    <xf numFmtId="164" fontId="20" fillId="0" borderId="0" applyBorder="0" applyProtection="0"/>
    <xf numFmtId="164" fontId="41" fillId="0" borderId="0" applyBorder="0" applyProtection="0"/>
    <xf numFmtId="0" fontId="48" fillId="0" borderId="0" applyNumberFormat="0" applyFill="0" applyBorder="0" applyAlignment="0" applyProtection="0">
      <alignment vertical="top"/>
      <protection locked="0"/>
    </xf>
    <xf numFmtId="9" fontId="15" fillId="0" borderId="0" applyFont="0" applyFill="0" applyBorder="0" applyAlignment="0" applyProtection="0"/>
    <xf numFmtId="9" fontId="15" fillId="0" borderId="0" applyFont="0" applyFill="0" applyBorder="0" applyAlignment="0" applyProtection="0"/>
    <xf numFmtId="164" fontId="41" fillId="0" borderId="0" applyBorder="0" applyProtection="0"/>
    <xf numFmtId="0" fontId="15" fillId="0" borderId="0"/>
    <xf numFmtId="9" fontId="15" fillId="0" borderId="0" applyFont="0" applyFill="0" applyBorder="0" applyAlignment="0" applyProtection="0"/>
    <xf numFmtId="164" fontId="39" fillId="0" borderId="0" applyBorder="0" applyProtection="0"/>
    <xf numFmtId="9" fontId="40" fillId="0" borderId="0" applyBorder="0" applyProtection="0"/>
    <xf numFmtId="164" fontId="39" fillId="0" borderId="0" applyBorder="0" applyProtection="0"/>
    <xf numFmtId="9" fontId="40" fillId="0" borderId="0" applyBorder="0" applyProtection="0"/>
    <xf numFmtId="9" fontId="14" fillId="0" borderId="0" applyFont="0" applyFill="0" applyBorder="0" applyAlignment="0" applyProtection="0"/>
    <xf numFmtId="165" fontId="39" fillId="0" borderId="0" applyBorder="0" applyProtection="0"/>
    <xf numFmtId="165" fontId="41" fillId="0" borderId="0" applyBorder="0" applyProtection="0"/>
    <xf numFmtId="166" fontId="40" fillId="0" borderId="0" applyBorder="0" applyProtection="0"/>
    <xf numFmtId="0" fontId="42" fillId="0" borderId="0" applyBorder="0" applyProtection="0">
      <alignment horizontal="center"/>
    </xf>
    <xf numFmtId="0" fontId="43" fillId="0" borderId="0" applyBorder="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45" fillId="0" borderId="0"/>
    <xf numFmtId="0" fontId="10" fillId="0" borderId="0" applyFont="0" applyFill="0" applyBorder="0" applyAlignment="0" applyProtection="0"/>
    <xf numFmtId="43"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43" fontId="45" fillId="0" borderId="0" applyFont="0" applyFill="0" applyBorder="0" applyAlignment="0" applyProtection="0"/>
    <xf numFmtId="9" fontId="4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40" fillId="0" borderId="0" applyBorder="0" applyProtection="0"/>
    <xf numFmtId="0" fontId="42" fillId="0" borderId="0" applyBorder="0" applyProtection="0">
      <alignment horizontal="center"/>
    </xf>
    <xf numFmtId="0" fontId="43" fillId="0" borderId="0" applyBorder="0" applyProtection="0"/>
    <xf numFmtId="9" fontId="5" fillId="0" borderId="0" applyFont="0" applyFill="0" applyBorder="0" applyAlignment="0" applyProtection="0"/>
    <xf numFmtId="164" fontId="20" fillId="0" borderId="0" applyBorder="0" applyProtection="0"/>
    <xf numFmtId="0" fontId="45" fillId="0" borderId="0"/>
    <xf numFmtId="164" fontId="25" fillId="0" borderId="0" applyBorder="0" applyProtection="0"/>
    <xf numFmtId="0" fontId="5" fillId="0" borderId="0"/>
    <xf numFmtId="165" fontId="39" fillId="0" borderId="0" applyBorder="0" applyProtection="0"/>
    <xf numFmtId="165" fontId="41" fillId="0" borderId="0" applyBorder="0" applyProtection="0"/>
    <xf numFmtId="9" fontId="5" fillId="0" borderId="0" applyFont="0" applyFill="0" applyBorder="0" applyAlignment="0" applyProtection="0"/>
    <xf numFmtId="165" fontId="39" fillId="0" borderId="0" applyBorder="0" applyProtection="0"/>
    <xf numFmtId="165" fontId="41" fillId="0" borderId="0" applyBorder="0" applyProtection="0"/>
    <xf numFmtId="9" fontId="4"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2" fillId="0" borderId="0"/>
    <xf numFmtId="168" fontId="39" fillId="0" borderId="0" applyBorder="0" applyProtection="0"/>
    <xf numFmtId="43" fontId="2" fillId="0" borderId="0" applyFont="0" applyFill="0" applyBorder="0" applyAlignment="0" applyProtection="0"/>
    <xf numFmtId="43" fontId="2" fillId="0" borderId="0" applyFont="0" applyFill="0" applyBorder="0" applyAlignment="0" applyProtection="0"/>
    <xf numFmtId="0" fontId="75" fillId="0" borderId="0"/>
    <xf numFmtId="165" fontId="41" fillId="0" borderId="0" applyBorder="0" applyProtection="0"/>
    <xf numFmtId="0" fontId="2" fillId="0" borderId="0"/>
    <xf numFmtId="0" fontId="39" fillId="0" borderId="0"/>
    <xf numFmtId="9" fontId="2" fillId="0" borderId="0" applyFont="0" applyFill="0" applyBorder="0" applyAlignment="0" applyProtection="0"/>
    <xf numFmtId="169" fontId="39" fillId="0" borderId="0" applyBorder="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620">
    <xf numFmtId="0" fontId="0" fillId="0" borderId="0" xfId="0"/>
    <xf numFmtId="164" fontId="20" fillId="0" borderId="0" xfId="1" applyProtection="1"/>
    <xf numFmtId="164" fontId="21" fillId="0" borderId="0" xfId="1" applyFont="1" applyAlignment="1" applyProtection="1">
      <alignment vertical="center"/>
    </xf>
    <xf numFmtId="0" fontId="30" fillId="0" borderId="0" xfId="11" applyFont="1" applyAlignment="1">
      <alignment vertical="center"/>
    </xf>
    <xf numFmtId="0" fontId="29" fillId="0" borderId="0" xfId="11"/>
    <xf numFmtId="0" fontId="29" fillId="0" borderId="0" xfId="11" applyAlignment="1">
      <alignment horizontal="center" vertical="center"/>
    </xf>
    <xf numFmtId="0" fontId="35" fillId="0" borderId="19" xfId="11" applyFont="1" applyBorder="1" applyAlignment="1">
      <alignment vertical="top" wrapText="1"/>
    </xf>
    <xf numFmtId="0" fontId="35" fillId="0" borderId="21" xfId="11" applyFont="1" applyBorder="1" applyAlignment="1">
      <alignment vertical="top" wrapText="1"/>
    </xf>
    <xf numFmtId="164" fontId="46" fillId="0" borderId="0" xfId="1" applyFont="1" applyProtection="1"/>
    <xf numFmtId="164" fontId="47" fillId="0" borderId="0" xfId="1" applyFont="1" applyProtection="1"/>
    <xf numFmtId="164" fontId="49" fillId="0" borderId="0" xfId="34" applyNumberFormat="1" applyFont="1" applyFill="1" applyAlignment="1" applyProtection="1"/>
    <xf numFmtId="164" fontId="50" fillId="0" borderId="0" xfId="34" applyNumberFormat="1" applyFont="1" applyFill="1" applyAlignment="1" applyProtection="1"/>
    <xf numFmtId="164" fontId="52" fillId="0" borderId="0" xfId="1" applyFont="1" applyAlignment="1" applyProtection="1">
      <alignment vertical="center"/>
    </xf>
    <xf numFmtId="164" fontId="20" fillId="0" borderId="0" xfId="1" applyAlignment="1" applyProtection="1">
      <alignment vertical="center"/>
    </xf>
    <xf numFmtId="164" fontId="54" fillId="0" borderId="0" xfId="1" applyFont="1" applyAlignment="1" applyProtection="1">
      <alignment vertical="center"/>
    </xf>
    <xf numFmtId="164" fontId="20" fillId="6" borderId="0" xfId="1" applyFill="1" applyAlignment="1" applyProtection="1">
      <alignment vertical="center"/>
    </xf>
    <xf numFmtId="164" fontId="53" fillId="0" borderId="55" xfId="6" applyFont="1" applyBorder="1" applyAlignment="1" applyProtection="1">
      <alignment vertical="center" wrapText="1"/>
    </xf>
    <xf numFmtId="0" fontId="59" fillId="0" borderId="0" xfId="0" applyFont="1"/>
    <xf numFmtId="164" fontId="57" fillId="7" borderId="45" xfId="6" applyFont="1" applyFill="1" applyBorder="1" applyAlignment="1" applyProtection="1">
      <alignment horizontal="center" vertical="center" wrapText="1"/>
    </xf>
    <xf numFmtId="168" fontId="57" fillId="7" borderId="45" xfId="6" applyNumberFormat="1" applyFont="1" applyFill="1" applyBorder="1" applyAlignment="1" applyProtection="1">
      <alignment horizontal="center" vertical="center" wrapText="1"/>
    </xf>
    <xf numFmtId="168" fontId="52" fillId="7" borderId="45" xfId="6" applyNumberFormat="1" applyFont="1" applyFill="1" applyBorder="1" applyAlignment="1" applyProtection="1">
      <alignment horizontal="center" vertical="center" wrapText="1"/>
    </xf>
    <xf numFmtId="164" fontId="52" fillId="6" borderId="0" xfId="1" applyFont="1" applyFill="1" applyAlignment="1" applyProtection="1">
      <alignment vertical="center"/>
    </xf>
    <xf numFmtId="164" fontId="60" fillId="0" borderId="63" xfId="6" applyFont="1" applyBorder="1" applyAlignment="1" applyProtection="1">
      <alignment horizontal="left" vertical="center" wrapText="1"/>
    </xf>
    <xf numFmtId="164" fontId="57" fillId="0" borderId="45" xfId="6" applyFont="1" applyBorder="1" applyAlignment="1" applyProtection="1">
      <alignment horizontal="center" vertical="center" wrapText="1"/>
    </xf>
    <xf numFmtId="168" fontId="20" fillId="0" borderId="0" xfId="1" applyNumberFormat="1" applyAlignment="1" applyProtection="1">
      <alignment vertical="center"/>
    </xf>
    <xf numFmtId="3" fontId="20" fillId="0" borderId="0" xfId="1" applyNumberFormat="1" applyAlignment="1" applyProtection="1">
      <alignment vertical="center"/>
    </xf>
    <xf numFmtId="3" fontId="61" fillId="6" borderId="0" xfId="1" applyNumberFormat="1" applyFont="1" applyFill="1" applyAlignment="1" applyProtection="1">
      <alignment vertical="center"/>
    </xf>
    <xf numFmtId="3" fontId="61" fillId="0" borderId="0" xfId="1" applyNumberFormat="1" applyFont="1" applyAlignment="1" applyProtection="1">
      <alignment vertical="center"/>
    </xf>
    <xf numFmtId="10" fontId="61" fillId="0" borderId="0" xfId="60" applyNumberFormat="1" applyFont="1" applyAlignment="1" applyProtection="1">
      <alignment vertical="center"/>
    </xf>
    <xf numFmtId="164" fontId="57" fillId="7" borderId="62" xfId="6" applyFont="1" applyFill="1" applyBorder="1" applyAlignment="1" applyProtection="1">
      <alignment horizontal="center" vertical="center" wrapText="1"/>
    </xf>
    <xf numFmtId="168" fontId="52" fillId="7" borderId="62" xfId="6" applyNumberFormat="1" applyFont="1" applyFill="1" applyBorder="1" applyAlignment="1" applyProtection="1">
      <alignment horizontal="center" vertical="center" wrapText="1"/>
    </xf>
    <xf numFmtId="0" fontId="60" fillId="0" borderId="63" xfId="19" applyFont="1" applyBorder="1" applyAlignment="1">
      <alignment horizontal="left" vertical="center" wrapText="1"/>
    </xf>
    <xf numFmtId="0" fontId="60" fillId="0" borderId="63" xfId="19" applyFont="1" applyBorder="1" applyAlignment="1">
      <alignment horizontal="center" vertical="center" wrapText="1"/>
    </xf>
    <xf numFmtId="0" fontId="52" fillId="0" borderId="65" xfId="0" applyFont="1" applyBorder="1"/>
    <xf numFmtId="164" fontId="57" fillId="0" borderId="63" xfId="37" applyFont="1" applyBorder="1" applyAlignment="1" applyProtection="1">
      <alignment horizontal="center" vertical="center" wrapText="1"/>
    </xf>
    <xf numFmtId="164" fontId="63" fillId="0" borderId="45" xfId="6" applyFont="1" applyBorder="1" applyAlignment="1" applyProtection="1">
      <alignment horizontal="center" vertical="center" wrapText="1"/>
    </xf>
    <xf numFmtId="164" fontId="64" fillId="0" borderId="45" xfId="6" applyFont="1" applyBorder="1" applyAlignment="1" applyProtection="1">
      <alignment horizontal="left" vertical="center" wrapText="1"/>
    </xf>
    <xf numFmtId="0" fontId="62" fillId="0" borderId="0" xfId="0" applyFont="1"/>
    <xf numFmtId="164" fontId="63" fillId="0" borderId="63" xfId="37" applyFont="1" applyBorder="1" applyAlignment="1" applyProtection="1">
      <alignment horizontal="center" vertical="center" wrapText="1"/>
    </xf>
    <xf numFmtId="164" fontId="63" fillId="0" borderId="63" xfId="37" applyFont="1" applyBorder="1" applyAlignment="1" applyProtection="1">
      <alignment horizontal="center" vertical="center"/>
    </xf>
    <xf numFmtId="0" fontId="63" fillId="0" borderId="45" xfId="19" applyFont="1" applyBorder="1" applyAlignment="1">
      <alignment horizontal="center" vertical="center" wrapText="1"/>
    </xf>
    <xf numFmtId="0" fontId="63" fillId="0" borderId="62" xfId="19" applyFont="1" applyBorder="1" applyAlignment="1">
      <alignment horizontal="center" vertical="center" wrapText="1"/>
    </xf>
    <xf numFmtId="0" fontId="63" fillId="0" borderId="70" xfId="19" applyFont="1" applyBorder="1" applyAlignment="1">
      <alignment horizontal="center" vertical="center" wrapText="1"/>
    </xf>
    <xf numFmtId="3" fontId="57" fillId="0" borderId="45" xfId="62" applyNumberFormat="1" applyFont="1" applyFill="1" applyBorder="1" applyAlignment="1" applyProtection="1">
      <alignment horizontal="center" vertical="center" wrapText="1"/>
    </xf>
    <xf numFmtId="3" fontId="57" fillId="0" borderId="45" xfId="62" applyNumberFormat="1" applyFont="1" applyBorder="1" applyAlignment="1" applyProtection="1">
      <alignment horizontal="center" vertical="center" wrapText="1"/>
    </xf>
    <xf numFmtId="3" fontId="52" fillId="0" borderId="45" xfId="62" applyNumberFormat="1" applyFont="1" applyBorder="1" applyAlignment="1" applyProtection="1">
      <alignment horizontal="center" vertical="center"/>
    </xf>
    <xf numFmtId="3" fontId="57" fillId="7" borderId="45" xfId="62" applyNumberFormat="1" applyFont="1" applyFill="1" applyBorder="1" applyAlignment="1" applyProtection="1">
      <alignment horizontal="center" vertical="center"/>
    </xf>
    <xf numFmtId="3" fontId="57" fillId="0" borderId="44" xfId="62" applyNumberFormat="1" applyFont="1" applyFill="1" applyBorder="1" applyAlignment="1" applyProtection="1">
      <alignment horizontal="center" vertical="center" wrapText="1"/>
    </xf>
    <xf numFmtId="164" fontId="57" fillId="0" borderId="42" xfId="6" applyFont="1" applyBorder="1" applyAlignment="1" applyProtection="1">
      <alignment horizontal="center" vertical="center" wrapText="1"/>
    </xf>
    <xf numFmtId="3" fontId="57" fillId="0" borderId="44" xfId="62" applyNumberFormat="1" applyFont="1" applyBorder="1" applyAlignment="1" applyProtection="1">
      <alignment horizontal="center" vertical="center" wrapText="1"/>
    </xf>
    <xf numFmtId="3" fontId="52" fillId="0" borderId="45" xfId="0" applyNumberFormat="1" applyFont="1" applyBorder="1" applyAlignment="1">
      <alignment horizontal="center" vertical="center"/>
    </xf>
    <xf numFmtId="3" fontId="52" fillId="0" borderId="63" xfId="41" applyNumberFormat="1" applyFont="1" applyBorder="1" applyAlignment="1" applyProtection="1">
      <alignment horizontal="center" vertical="center"/>
    </xf>
    <xf numFmtId="169" fontId="57" fillId="0" borderId="44" xfId="62" applyNumberFormat="1" applyFont="1" applyFill="1" applyBorder="1" applyAlignment="1" applyProtection="1">
      <alignment horizontal="center" vertical="center" wrapText="1"/>
    </xf>
    <xf numFmtId="169" fontId="57" fillId="0" borderId="44" xfId="62" applyNumberFormat="1" applyFont="1" applyBorder="1" applyAlignment="1" applyProtection="1">
      <alignment horizontal="center" vertical="center" wrapText="1"/>
    </xf>
    <xf numFmtId="169" fontId="57" fillId="0" borderId="45" xfId="62" applyNumberFormat="1" applyFont="1" applyBorder="1" applyAlignment="1" applyProtection="1">
      <alignment horizontal="center" vertical="center" wrapText="1"/>
    </xf>
    <xf numFmtId="169" fontId="52" fillId="0" borderId="45" xfId="63" applyNumberFormat="1" applyFont="1" applyBorder="1" applyAlignment="1" applyProtection="1">
      <alignment horizontal="center" vertical="center"/>
    </xf>
    <xf numFmtId="169" fontId="57" fillId="7" borderId="45" xfId="62" applyNumberFormat="1" applyFont="1" applyFill="1" applyBorder="1" applyAlignment="1" applyProtection="1">
      <alignment horizontal="center" vertical="center"/>
    </xf>
    <xf numFmtId="0" fontId="65" fillId="0" borderId="0" xfId="0" applyFont="1" applyAlignment="1">
      <alignment horizontal="center"/>
    </xf>
    <xf numFmtId="3" fontId="57" fillId="0" borderId="0" xfId="62" applyNumberFormat="1" applyFont="1" applyFill="1" applyBorder="1" applyAlignment="1" applyProtection="1">
      <alignment horizontal="center" vertical="center" wrapText="1"/>
    </xf>
    <xf numFmtId="37" fontId="20" fillId="0" borderId="0" xfId="59" applyNumberFormat="1" applyFont="1" applyAlignment="1" applyProtection="1">
      <alignment vertical="center"/>
    </xf>
    <xf numFmtId="9" fontId="20" fillId="0" borderId="0" xfId="60" applyFont="1" applyAlignment="1" applyProtection="1">
      <alignment vertical="center"/>
    </xf>
    <xf numFmtId="43" fontId="20" fillId="0" borderId="0" xfId="59" applyFont="1" applyAlignment="1" applyProtection="1">
      <alignment vertical="center"/>
    </xf>
    <xf numFmtId="3" fontId="52" fillId="0" borderId="63" xfId="60" applyNumberFormat="1" applyFont="1" applyBorder="1" applyAlignment="1" applyProtection="1">
      <alignment horizontal="center" vertical="center"/>
    </xf>
    <xf numFmtId="0" fontId="57" fillId="0" borderId="63" xfId="19" applyFont="1" applyBorder="1" applyAlignment="1">
      <alignment horizontal="center" vertical="center" wrapText="1"/>
    </xf>
    <xf numFmtId="3" fontId="57" fillId="0" borderId="45" xfId="64" applyNumberFormat="1" applyFont="1" applyFill="1" applyBorder="1" applyAlignment="1" applyProtection="1">
      <alignment horizontal="center" vertical="center" wrapText="1"/>
    </xf>
    <xf numFmtId="0" fontId="57" fillId="0" borderId="45" xfId="19" applyFont="1" applyBorder="1" applyAlignment="1">
      <alignment horizontal="center" vertical="center" wrapText="1"/>
    </xf>
    <xf numFmtId="3" fontId="57" fillId="0" borderId="45" xfId="64" applyNumberFormat="1" applyFont="1" applyBorder="1" applyAlignment="1" applyProtection="1">
      <alignment horizontal="center" vertical="center" wrapText="1"/>
    </xf>
    <xf numFmtId="3" fontId="52" fillId="0" borderId="45" xfId="65" applyNumberFormat="1" applyFont="1" applyBorder="1" applyAlignment="1" applyProtection="1">
      <alignment horizontal="center" vertical="center"/>
    </xf>
    <xf numFmtId="3" fontId="57" fillId="7" borderId="45" xfId="64" applyNumberFormat="1" applyFont="1" applyFill="1" applyBorder="1" applyAlignment="1" applyProtection="1">
      <alignment horizontal="center" vertical="center"/>
    </xf>
    <xf numFmtId="3" fontId="52" fillId="0" borderId="45" xfId="66" applyNumberFormat="1" applyFont="1" applyBorder="1" applyAlignment="1" applyProtection="1">
      <alignment horizontal="center" vertical="center"/>
    </xf>
    <xf numFmtId="0" fontId="57" fillId="0" borderId="42" xfId="19" applyFont="1" applyBorder="1" applyAlignment="1">
      <alignment horizontal="center" vertical="center" wrapText="1"/>
    </xf>
    <xf numFmtId="3" fontId="52" fillId="0" borderId="44" xfId="65" applyNumberFormat="1" applyFont="1" applyBorder="1" applyAlignment="1" applyProtection="1">
      <alignment horizontal="center" vertical="center"/>
    </xf>
    <xf numFmtId="4" fontId="61" fillId="0" borderId="0" xfId="1" applyNumberFormat="1" applyFont="1" applyAlignment="1" applyProtection="1">
      <alignment vertical="center"/>
    </xf>
    <xf numFmtId="164" fontId="67" fillId="0" borderId="0" xfId="42" applyFont="1" applyBorder="1" applyAlignment="1" applyProtection="1">
      <alignment vertical="center"/>
    </xf>
    <xf numFmtId="0" fontId="40" fillId="0" borderId="0" xfId="13"/>
    <xf numFmtId="164" fontId="39" fillId="0" borderId="0" xfId="42" applyBorder="1" applyAlignment="1" applyProtection="1">
      <alignment vertical="center"/>
    </xf>
    <xf numFmtId="164" fontId="69" fillId="0" borderId="0" xfId="42" applyFont="1" applyBorder="1" applyAlignment="1" applyProtection="1">
      <alignment vertical="center"/>
    </xf>
    <xf numFmtId="164" fontId="39" fillId="9" borderId="0" xfId="42" applyFill="1" applyBorder="1" applyAlignment="1" applyProtection="1">
      <alignment vertical="center"/>
    </xf>
    <xf numFmtId="164" fontId="68" fillId="0" borderId="73" xfId="37" applyFont="1" applyBorder="1" applyAlignment="1" applyProtection="1">
      <alignment vertical="center" wrapText="1"/>
    </xf>
    <xf numFmtId="0" fontId="72" fillId="0" borderId="0" xfId="13" applyFont="1"/>
    <xf numFmtId="164" fontId="67" fillId="9" borderId="0" xfId="42" applyFont="1" applyFill="1" applyBorder="1" applyAlignment="1" applyProtection="1">
      <alignment vertical="center"/>
    </xf>
    <xf numFmtId="3" fontId="57" fillId="0" borderId="80" xfId="68" applyNumberFormat="1" applyFont="1" applyBorder="1" applyAlignment="1" applyProtection="1">
      <alignment horizontal="center" vertical="center" wrapText="1"/>
    </xf>
    <xf numFmtId="164" fontId="57" fillId="0" borderId="80" xfId="37" applyFont="1" applyBorder="1" applyAlignment="1" applyProtection="1">
      <alignment horizontal="center" vertical="center" wrapText="1"/>
    </xf>
    <xf numFmtId="3" fontId="52" fillId="0" borderId="80" xfId="68" applyNumberFormat="1" applyFont="1" applyBorder="1" applyAlignment="1" applyProtection="1">
      <alignment horizontal="center" vertical="center"/>
    </xf>
    <xf numFmtId="3" fontId="57" fillId="11" borderId="80" xfId="68" applyNumberFormat="1" applyFont="1" applyFill="1" applyBorder="1" applyAlignment="1" applyProtection="1">
      <alignment horizontal="center" vertical="center"/>
    </xf>
    <xf numFmtId="10" fontId="57" fillId="0" borderId="80" xfId="68" applyNumberFormat="1" applyFont="1" applyBorder="1" applyAlignment="1" applyProtection="1">
      <alignment horizontal="center" vertical="center" wrapText="1"/>
    </xf>
    <xf numFmtId="10" fontId="52" fillId="0" borderId="80" xfId="68" applyNumberFormat="1" applyFont="1" applyBorder="1" applyAlignment="1" applyProtection="1">
      <alignment horizontal="center" vertical="center"/>
    </xf>
    <xf numFmtId="10" fontId="57" fillId="11" borderId="80" xfId="68" applyNumberFormat="1" applyFont="1" applyFill="1" applyBorder="1" applyAlignment="1" applyProtection="1">
      <alignment horizontal="center" vertical="center"/>
    </xf>
    <xf numFmtId="171" fontId="39" fillId="0" borderId="0" xfId="42" applyNumberFormat="1" applyBorder="1" applyAlignment="1" applyProtection="1">
      <alignment vertical="center"/>
    </xf>
    <xf numFmtId="168" fontId="57" fillId="7" borderId="62" xfId="6" applyNumberFormat="1" applyFont="1" applyFill="1" applyBorder="1" applyAlignment="1" applyProtection="1">
      <alignment horizontal="center" vertical="center" wrapText="1"/>
    </xf>
    <xf numFmtId="10" fontId="57" fillId="0" borderId="45" xfId="71" applyNumberFormat="1" applyFont="1" applyFill="1" applyBorder="1" applyAlignment="1" applyProtection="1">
      <alignment horizontal="center" vertical="center" wrapText="1"/>
    </xf>
    <xf numFmtId="10" fontId="57" fillId="0" borderId="45" xfId="71" applyNumberFormat="1" applyFont="1" applyBorder="1" applyAlignment="1" applyProtection="1">
      <alignment horizontal="center" vertical="center" wrapText="1"/>
    </xf>
    <xf numFmtId="10" fontId="52" fillId="0" borderId="45" xfId="71" applyNumberFormat="1" applyFont="1" applyBorder="1" applyAlignment="1" applyProtection="1">
      <alignment horizontal="center" vertical="center"/>
    </xf>
    <xf numFmtId="10" fontId="57" fillId="7" borderId="45" xfId="71" applyNumberFormat="1" applyFont="1" applyFill="1" applyBorder="1" applyAlignment="1" applyProtection="1">
      <alignment horizontal="center" vertical="center"/>
    </xf>
    <xf numFmtId="3" fontId="57" fillId="0" borderId="45" xfId="71" applyNumberFormat="1" applyFont="1" applyFill="1" applyBorder="1" applyAlignment="1" applyProtection="1">
      <alignment horizontal="center" vertical="center" wrapText="1"/>
    </xf>
    <xf numFmtId="3" fontId="57" fillId="0" borderId="45" xfId="71" applyNumberFormat="1" applyFont="1" applyBorder="1" applyAlignment="1" applyProtection="1">
      <alignment horizontal="center" vertical="center" wrapText="1"/>
    </xf>
    <xf numFmtId="3" fontId="52" fillId="0" borderId="45" xfId="71" applyNumberFormat="1" applyFont="1" applyBorder="1" applyAlignment="1" applyProtection="1">
      <alignment horizontal="center" vertical="center"/>
    </xf>
    <xf numFmtId="3" fontId="57" fillId="7" borderId="45" xfId="71" applyNumberFormat="1" applyFont="1" applyFill="1" applyBorder="1" applyAlignment="1" applyProtection="1">
      <alignment horizontal="center" vertical="center"/>
    </xf>
    <xf numFmtId="0" fontId="45" fillId="0" borderId="0" xfId="54"/>
    <xf numFmtId="164" fontId="53" fillId="0" borderId="55" xfId="7" applyFont="1" applyBorder="1" applyAlignment="1" applyProtection="1">
      <alignment vertical="center" wrapText="1"/>
    </xf>
    <xf numFmtId="0" fontId="59" fillId="0" borderId="0" xfId="54" applyFont="1"/>
    <xf numFmtId="164" fontId="57" fillId="7" borderId="62" xfId="7" applyFont="1" applyFill="1" applyBorder="1" applyAlignment="1" applyProtection="1">
      <alignment horizontal="center" vertical="center" wrapText="1"/>
    </xf>
    <xf numFmtId="168" fontId="57" fillId="7" borderId="62" xfId="7" applyNumberFormat="1" applyFont="1" applyFill="1" applyBorder="1" applyAlignment="1" applyProtection="1">
      <alignment horizontal="center" vertical="center" wrapText="1"/>
    </xf>
    <xf numFmtId="168" fontId="52" fillId="7" borderId="62" xfId="7" applyNumberFormat="1" applyFont="1" applyFill="1" applyBorder="1" applyAlignment="1" applyProtection="1">
      <alignment horizontal="center" vertical="center" wrapText="1"/>
    </xf>
    <xf numFmtId="0" fontId="52" fillId="0" borderId="66" xfId="54" applyFont="1" applyBorder="1"/>
    <xf numFmtId="3" fontId="57" fillId="0" borderId="63" xfId="71" applyNumberFormat="1" applyFont="1" applyFill="1" applyBorder="1" applyAlignment="1" applyProtection="1">
      <alignment horizontal="center" vertical="center" wrapText="1"/>
    </xf>
    <xf numFmtId="3" fontId="57" fillId="0" borderId="63" xfId="71" applyNumberFormat="1" applyFont="1" applyBorder="1" applyAlignment="1" applyProtection="1">
      <alignment horizontal="center" vertical="center" wrapText="1"/>
    </xf>
    <xf numFmtId="3" fontId="52" fillId="0" borderId="63" xfId="71" applyNumberFormat="1" applyFont="1" applyBorder="1" applyAlignment="1" applyProtection="1">
      <alignment horizontal="center" vertical="center"/>
    </xf>
    <xf numFmtId="3" fontId="57" fillId="7" borderId="63" xfId="71" applyNumberFormat="1" applyFont="1" applyFill="1" applyBorder="1" applyAlignment="1" applyProtection="1">
      <alignment horizontal="center" vertical="center"/>
    </xf>
    <xf numFmtId="3" fontId="57" fillId="7" borderId="67" xfId="71" applyNumberFormat="1" applyFont="1" applyFill="1" applyBorder="1" applyAlignment="1" applyProtection="1">
      <alignment horizontal="center" vertical="center"/>
    </xf>
    <xf numFmtId="10" fontId="57" fillId="0" borderId="63" xfId="71" applyNumberFormat="1" applyFont="1" applyFill="1" applyBorder="1" applyAlignment="1" applyProtection="1">
      <alignment horizontal="center" vertical="center" wrapText="1"/>
    </xf>
    <xf numFmtId="10" fontId="57" fillId="0" borderId="63" xfId="71" applyNumberFormat="1" applyFont="1" applyBorder="1" applyAlignment="1" applyProtection="1">
      <alignment horizontal="center" vertical="center" wrapText="1"/>
    </xf>
    <xf numFmtId="10" fontId="52" fillId="0" borderId="63" xfId="71" applyNumberFormat="1" applyFont="1" applyBorder="1" applyAlignment="1" applyProtection="1">
      <alignment horizontal="center" vertical="center"/>
    </xf>
    <xf numFmtId="10" fontId="57" fillId="7" borderId="63" xfId="71" applyNumberFormat="1" applyFont="1" applyFill="1" applyBorder="1" applyAlignment="1" applyProtection="1">
      <alignment horizontal="center" vertical="center"/>
    </xf>
    <xf numFmtId="10" fontId="57" fillId="7" borderId="67" xfId="71" applyNumberFormat="1" applyFont="1" applyFill="1" applyBorder="1" applyAlignment="1" applyProtection="1">
      <alignment horizontal="center" vertical="center"/>
    </xf>
    <xf numFmtId="164" fontId="52" fillId="0" borderId="0" xfId="72" applyFont="1" applyAlignment="1" applyProtection="1">
      <alignment vertical="center"/>
    </xf>
    <xf numFmtId="0" fontId="45" fillId="0" borderId="0" xfId="73"/>
    <xf numFmtId="164" fontId="20" fillId="0" borderId="0" xfId="72" applyAlignment="1" applyProtection="1">
      <alignment vertical="center"/>
    </xf>
    <xf numFmtId="164" fontId="54" fillId="0" borderId="0" xfId="72" applyFont="1" applyAlignment="1" applyProtection="1">
      <alignment vertical="center"/>
    </xf>
    <xf numFmtId="164" fontId="20" fillId="6" borderId="0" xfId="72" applyFill="1" applyAlignment="1" applyProtection="1">
      <alignment vertical="center"/>
    </xf>
    <xf numFmtId="164" fontId="53" fillId="0" borderId="55" xfId="74" applyFont="1" applyBorder="1" applyAlignment="1" applyProtection="1">
      <alignment vertical="center" wrapText="1"/>
    </xf>
    <xf numFmtId="0" fontId="59" fillId="0" borderId="0" xfId="73" applyFont="1"/>
    <xf numFmtId="164" fontId="57" fillId="7" borderId="62" xfId="74" applyFont="1" applyFill="1" applyBorder="1" applyAlignment="1" applyProtection="1">
      <alignment horizontal="center" vertical="center" wrapText="1"/>
    </xf>
    <xf numFmtId="168" fontId="57" fillId="7" borderId="62" xfId="74" applyNumberFormat="1" applyFont="1" applyFill="1" applyBorder="1" applyAlignment="1" applyProtection="1">
      <alignment horizontal="center" vertical="center" wrapText="1"/>
    </xf>
    <xf numFmtId="164" fontId="57" fillId="7" borderId="45" xfId="74" applyFont="1" applyFill="1" applyBorder="1" applyAlignment="1" applyProtection="1">
      <alignment horizontal="center" vertical="center" wrapText="1"/>
    </xf>
    <xf numFmtId="168" fontId="52" fillId="7" borderId="45" xfId="74" applyNumberFormat="1" applyFont="1" applyFill="1" applyBorder="1" applyAlignment="1" applyProtection="1">
      <alignment horizontal="center" vertical="center" wrapText="1"/>
    </xf>
    <xf numFmtId="168" fontId="57" fillId="7" borderId="45" xfId="74" applyNumberFormat="1" applyFont="1" applyFill="1" applyBorder="1" applyAlignment="1" applyProtection="1">
      <alignment horizontal="center" vertical="center" wrapText="1"/>
    </xf>
    <xf numFmtId="164" fontId="52" fillId="6" borderId="0" xfId="72" applyFont="1" applyFill="1" applyAlignment="1" applyProtection="1">
      <alignment vertical="center"/>
    </xf>
    <xf numFmtId="3" fontId="63" fillId="0" borderId="63" xfId="71" applyNumberFormat="1" applyFont="1" applyFill="1" applyBorder="1" applyAlignment="1" applyProtection="1">
      <alignment horizontal="center" vertical="center" wrapText="1"/>
    </xf>
    <xf numFmtId="3" fontId="63" fillId="0" borderId="63" xfId="71" applyNumberFormat="1" applyFont="1" applyBorder="1" applyAlignment="1" applyProtection="1">
      <alignment horizontal="center" vertical="center" wrapText="1"/>
    </xf>
    <xf numFmtId="0" fontId="62" fillId="0" borderId="0" xfId="73" applyFont="1"/>
    <xf numFmtId="3" fontId="62" fillId="0" borderId="45" xfId="71" applyNumberFormat="1" applyFont="1" applyBorder="1" applyAlignment="1" applyProtection="1">
      <alignment horizontal="center" vertical="center"/>
    </xf>
    <xf numFmtId="3" fontId="63" fillId="7" borderId="45" xfId="71" applyNumberFormat="1" applyFont="1" applyFill="1" applyBorder="1" applyAlignment="1" applyProtection="1">
      <alignment horizontal="center" vertical="center"/>
    </xf>
    <xf numFmtId="10" fontId="63" fillId="0" borderId="63" xfId="71" applyNumberFormat="1" applyFont="1" applyFill="1" applyBorder="1" applyAlignment="1" applyProtection="1">
      <alignment horizontal="center" vertical="center" wrapText="1"/>
    </xf>
    <xf numFmtId="10" fontId="63" fillId="0" borderId="63" xfId="71" applyNumberFormat="1" applyFont="1" applyBorder="1" applyAlignment="1" applyProtection="1">
      <alignment horizontal="center" vertical="center" wrapText="1"/>
    </xf>
    <xf numFmtId="10" fontId="62" fillId="0" borderId="45" xfId="71" applyNumberFormat="1" applyFont="1" applyBorder="1" applyAlignment="1" applyProtection="1">
      <alignment horizontal="center" vertical="center"/>
    </xf>
    <xf numFmtId="10" fontId="63" fillId="7" borderId="45" xfId="71" applyNumberFormat="1" applyFont="1" applyFill="1" applyBorder="1" applyAlignment="1" applyProtection="1">
      <alignment horizontal="center" vertical="center"/>
    </xf>
    <xf numFmtId="168" fontId="20" fillId="0" borderId="0" xfId="72" applyNumberFormat="1" applyAlignment="1" applyProtection="1">
      <alignment vertical="center"/>
    </xf>
    <xf numFmtId="3" fontId="57" fillId="0" borderId="45" xfId="78" applyNumberFormat="1" applyFont="1" applyFill="1" applyBorder="1" applyAlignment="1" applyProtection="1">
      <alignment horizontal="center" vertical="center" wrapText="1"/>
    </xf>
    <xf numFmtId="3" fontId="57" fillId="0" borderId="45" xfId="78" applyNumberFormat="1" applyFont="1" applyBorder="1" applyAlignment="1" applyProtection="1">
      <alignment horizontal="center" vertical="center" wrapText="1"/>
    </xf>
    <xf numFmtId="3" fontId="52" fillId="0" borderId="45" xfId="78" applyNumberFormat="1" applyFont="1" applyBorder="1" applyAlignment="1" applyProtection="1">
      <alignment horizontal="center" vertical="center"/>
    </xf>
    <xf numFmtId="3" fontId="57" fillId="7" borderId="45" xfId="78" applyNumberFormat="1" applyFont="1" applyFill="1" applyBorder="1" applyAlignment="1" applyProtection="1">
      <alignment horizontal="center" vertical="center"/>
    </xf>
    <xf numFmtId="164" fontId="57" fillId="7" borderId="45" xfId="7" applyFont="1" applyFill="1" applyBorder="1" applyAlignment="1" applyProtection="1">
      <alignment horizontal="center" vertical="center" wrapText="1"/>
    </xf>
    <xf numFmtId="168" fontId="57" fillId="7" borderId="45" xfId="7" applyNumberFormat="1" applyFont="1" applyFill="1" applyBorder="1" applyAlignment="1" applyProtection="1">
      <alignment horizontal="center" vertical="center" wrapText="1"/>
    </xf>
    <xf numFmtId="168" fontId="52" fillId="7" borderId="45" xfId="7" applyNumberFormat="1" applyFont="1" applyFill="1" applyBorder="1" applyAlignment="1" applyProtection="1">
      <alignment horizontal="center" vertical="center" wrapText="1"/>
    </xf>
    <xf numFmtId="164" fontId="57" fillId="0" borderId="45" xfId="54" applyNumberFormat="1" applyFont="1" applyBorder="1" applyAlignment="1">
      <alignment horizontal="center" vertical="center" wrapText="1"/>
    </xf>
    <xf numFmtId="0" fontId="57" fillId="11" borderId="80" xfId="37" applyNumberFormat="1" applyFont="1" applyFill="1" applyBorder="1" applyAlignment="1" applyProtection="1">
      <alignment horizontal="center" vertical="center" wrapText="1"/>
    </xf>
    <xf numFmtId="164" fontId="57" fillId="11" borderId="80" xfId="37" applyFont="1" applyFill="1" applyBorder="1" applyAlignment="1" applyProtection="1">
      <alignment horizontal="center" vertical="center" wrapText="1"/>
    </xf>
    <xf numFmtId="169" fontId="57" fillId="0" borderId="45" xfId="71" applyNumberFormat="1" applyFont="1" applyBorder="1" applyAlignment="1" applyProtection="1">
      <alignment horizontal="right" vertical="center" wrapText="1"/>
    </xf>
    <xf numFmtId="169" fontId="57" fillId="0" borderId="42" xfId="62" applyNumberFormat="1" applyFont="1" applyBorder="1" applyAlignment="1" applyProtection="1">
      <alignment horizontal="right" vertical="center" wrapText="1"/>
    </xf>
    <xf numFmtId="172" fontId="57" fillId="0" borderId="45" xfId="78" applyNumberFormat="1" applyFont="1" applyBorder="1" applyAlignment="1" applyProtection="1">
      <alignment horizontal="right" vertical="center" wrapText="1"/>
    </xf>
    <xf numFmtId="169" fontId="57" fillId="0" borderId="63" xfId="71" applyNumberFormat="1" applyFont="1" applyBorder="1" applyAlignment="1" applyProtection="1">
      <alignment horizontal="right" vertical="center" wrapText="1"/>
    </xf>
    <xf numFmtId="172" fontId="57" fillId="0" borderId="80" xfId="68" applyNumberFormat="1" applyFont="1" applyBorder="1" applyAlignment="1" applyProtection="1">
      <alignment horizontal="right" vertical="center" wrapText="1"/>
    </xf>
    <xf numFmtId="169" fontId="57" fillId="0" borderId="45" xfId="64" applyNumberFormat="1" applyFont="1" applyFill="1" applyBorder="1" applyAlignment="1" applyProtection="1">
      <alignment horizontal="right" vertical="center" wrapText="1"/>
    </xf>
    <xf numFmtId="164" fontId="60" fillId="0" borderId="62" xfId="6" applyFont="1" applyBorder="1" applyAlignment="1" applyProtection="1">
      <alignment horizontal="center" vertical="center" wrapText="1"/>
    </xf>
    <xf numFmtId="169" fontId="63" fillId="0" borderId="80" xfId="61" applyNumberFormat="1" applyFont="1" applyBorder="1" applyAlignment="1" applyProtection="1">
      <alignment horizontal="right" vertical="center" wrapText="1"/>
    </xf>
    <xf numFmtId="164" fontId="60" fillId="0" borderId="45" xfId="6" applyFont="1" applyBorder="1" applyAlignment="1" applyProtection="1">
      <alignment horizontal="left" vertical="center" wrapText="1"/>
    </xf>
    <xf numFmtId="164" fontId="60" fillId="0" borderId="80" xfId="37" applyFont="1" applyBorder="1" applyAlignment="1" applyProtection="1">
      <alignment horizontal="center" vertical="center" wrapText="1"/>
    </xf>
    <xf numFmtId="164" fontId="60" fillId="0" borderId="80" xfId="37" applyFont="1" applyBorder="1" applyAlignment="1" applyProtection="1">
      <alignment horizontal="left" vertical="center" wrapText="1"/>
    </xf>
    <xf numFmtId="168" fontId="57" fillId="7" borderId="45" xfId="6" applyNumberFormat="1" applyFont="1" applyFill="1" applyBorder="1" applyAlignment="1" applyProtection="1">
      <alignment horizontal="center" vertical="center" wrapText="1"/>
    </xf>
    <xf numFmtId="164" fontId="57" fillId="7" borderId="45" xfId="6" applyFont="1" applyFill="1" applyBorder="1" applyAlignment="1" applyProtection="1">
      <alignment horizontal="center" vertical="center" wrapText="1"/>
    </xf>
    <xf numFmtId="164" fontId="60" fillId="0" borderId="45" xfId="6" applyFont="1" applyBorder="1" applyAlignment="1" applyProtection="1">
      <alignment horizontal="left" vertical="center" wrapText="1"/>
    </xf>
    <xf numFmtId="0" fontId="60" fillId="0" borderId="80" xfId="13" applyFont="1" applyBorder="1" applyAlignment="1" applyProtection="1">
      <alignment horizontal="center" vertical="center" wrapText="1"/>
      <protection locked="0"/>
    </xf>
    <xf numFmtId="164" fontId="57" fillId="0" borderId="45" xfId="6" applyFont="1" applyBorder="1" applyAlignment="1" applyProtection="1">
      <alignment horizontal="center" vertical="center" wrapText="1"/>
    </xf>
    <xf numFmtId="164" fontId="60" fillId="0" borderId="63" xfId="1" applyFont="1" applyBorder="1" applyAlignment="1" applyProtection="1">
      <alignment horizontal="left" vertical="center" wrapText="1"/>
    </xf>
    <xf numFmtId="164" fontId="60" fillId="0" borderId="63" xfId="1" applyFont="1" applyBorder="1" applyAlignment="1" applyProtection="1">
      <alignment horizontal="center" vertical="center" wrapText="1"/>
    </xf>
    <xf numFmtId="164" fontId="60" fillId="0" borderId="63" xfId="1" applyFont="1" applyFill="1" applyBorder="1" applyAlignment="1" applyProtection="1">
      <alignment horizontal="center" vertical="center" wrapText="1"/>
    </xf>
    <xf numFmtId="164" fontId="60" fillId="0" borderId="63" xfId="1" applyFont="1" applyBorder="1" applyAlignment="1" applyProtection="1">
      <alignment horizontal="center" vertical="center"/>
    </xf>
    <xf numFmtId="164" fontId="60" fillId="0" borderId="63" xfId="1" applyFont="1" applyBorder="1" applyAlignment="1" applyProtection="1">
      <alignment vertical="center" wrapText="1"/>
    </xf>
    <xf numFmtId="164" fontId="60" fillId="0" borderId="63" xfId="1" applyFont="1" applyFill="1" applyBorder="1" applyAlignment="1" applyProtection="1">
      <alignment vertical="center" wrapText="1"/>
    </xf>
    <xf numFmtId="3" fontId="60" fillId="0" borderId="63" xfId="19" applyNumberFormat="1" applyFont="1" applyBorder="1" applyAlignment="1">
      <alignment horizontal="center" vertical="center" wrapText="1"/>
    </xf>
    <xf numFmtId="164" fontId="60" fillId="0" borderId="63" xfId="6" quotePrefix="1" applyFont="1" applyBorder="1" applyAlignment="1" applyProtection="1">
      <alignment horizontal="left" vertical="center" wrapText="1"/>
    </xf>
    <xf numFmtId="3" fontId="60" fillId="0" borderId="63" xfId="19" quotePrefix="1" applyNumberFormat="1" applyFont="1" applyBorder="1" applyAlignment="1">
      <alignment horizontal="left" vertical="center" wrapText="1"/>
    </xf>
    <xf numFmtId="10" fontId="60" fillId="0" borderId="63" xfId="19" applyNumberFormat="1" applyFont="1" applyBorder="1" applyAlignment="1">
      <alignment horizontal="center" vertical="center" wrapText="1"/>
    </xf>
    <xf numFmtId="10" fontId="60" fillId="0" borderId="63" xfId="1" quotePrefix="1" applyNumberFormat="1" applyFont="1" applyBorder="1" applyAlignment="1" applyProtection="1">
      <alignment horizontal="left" vertical="center" wrapText="1"/>
    </xf>
    <xf numFmtId="0" fontId="60" fillId="0" borderId="63" xfId="54" applyFont="1" applyBorder="1" applyAlignment="1">
      <alignment horizontal="center" vertical="center" wrapText="1"/>
    </xf>
    <xf numFmtId="164" fontId="60" fillId="0" borderId="63" xfId="37" applyFont="1" applyBorder="1" applyAlignment="1" applyProtection="1">
      <alignment horizontal="center" vertical="center" wrapText="1"/>
    </xf>
    <xf numFmtId="0" fontId="60" fillId="0" borderId="63" xfId="54" applyFont="1" applyBorder="1" applyAlignment="1">
      <alignment horizontal="left" vertical="center" wrapText="1"/>
    </xf>
    <xf numFmtId="0" fontId="60" fillId="0" borderId="63" xfId="54" applyFont="1" applyBorder="1" applyAlignment="1">
      <alignment vertical="center" wrapText="1"/>
    </xf>
    <xf numFmtId="164" fontId="60" fillId="0" borderId="63" xfId="42" applyFont="1" applyBorder="1" applyAlignment="1" applyProtection="1">
      <alignment horizontal="left" vertical="center" wrapText="1"/>
    </xf>
    <xf numFmtId="0" fontId="60" fillId="0" borderId="89" xfId="54" applyFont="1" applyBorder="1" applyAlignment="1">
      <alignment horizontal="center" vertical="center" wrapText="1"/>
    </xf>
    <xf numFmtId="0" fontId="60" fillId="0" borderId="63" xfId="54" quotePrefix="1" applyFont="1" applyBorder="1" applyAlignment="1">
      <alignment horizontal="left" vertical="center" wrapText="1"/>
    </xf>
    <xf numFmtId="0" fontId="60" fillId="0" borderId="82" xfId="54" applyFont="1" applyBorder="1" applyAlignment="1">
      <alignment horizontal="center" vertical="center" wrapText="1"/>
    </xf>
    <xf numFmtId="164" fontId="60" fillId="0" borderId="45" xfId="6" applyFont="1" applyBorder="1" applyAlignment="1" applyProtection="1">
      <alignment horizontal="center" vertical="center" wrapText="1"/>
    </xf>
    <xf numFmtId="164" fontId="60" fillId="0" borderId="62" xfId="6" applyFont="1" applyBorder="1" applyAlignment="1" applyProtection="1">
      <alignment vertical="center" wrapText="1"/>
    </xf>
    <xf numFmtId="164" fontId="60" fillId="0" borderId="45" xfId="6" quotePrefix="1" applyFont="1" applyBorder="1" applyAlignment="1" applyProtection="1">
      <alignment horizontal="left" vertical="center" wrapText="1"/>
    </xf>
    <xf numFmtId="164" fontId="60" fillId="0" borderId="45" xfId="6" quotePrefix="1" applyFont="1" applyBorder="1" applyAlignment="1" applyProtection="1">
      <alignment horizontal="center" vertical="center" wrapText="1"/>
    </xf>
    <xf numFmtId="164" fontId="60" fillId="0" borderId="45" xfId="6" applyFont="1" applyBorder="1" applyAlignment="1" applyProtection="1">
      <alignment vertical="center" wrapText="1"/>
    </xf>
    <xf numFmtId="164" fontId="60" fillId="0" borderId="44" xfId="6" applyFont="1" applyBorder="1" applyAlignment="1" applyProtection="1">
      <alignment horizontal="center" vertical="center" wrapText="1"/>
    </xf>
    <xf numFmtId="164" fontId="60" fillId="0" borderId="54" xfId="6" applyFont="1" applyBorder="1" applyAlignment="1" applyProtection="1">
      <alignment horizontal="center" vertical="center" wrapText="1"/>
    </xf>
    <xf numFmtId="164" fontId="60" fillId="0" borderId="44" xfId="1" applyFont="1" applyBorder="1" applyAlignment="1" applyProtection="1">
      <alignment horizontal="center" vertical="center" wrapText="1"/>
    </xf>
    <xf numFmtId="0" fontId="60" fillId="0" borderId="45" xfId="19" applyFont="1" applyBorder="1" applyAlignment="1">
      <alignment horizontal="left" vertical="center" wrapText="1"/>
    </xf>
    <xf numFmtId="164" fontId="60" fillId="0" borderId="45" xfId="19" applyNumberFormat="1" applyFont="1" applyBorder="1" applyAlignment="1">
      <alignment vertical="center" wrapText="1"/>
    </xf>
    <xf numFmtId="164" fontId="60" fillId="0" borderId="62" xfId="19" applyNumberFormat="1" applyFont="1" applyBorder="1" applyAlignment="1">
      <alignment vertical="center" wrapText="1"/>
    </xf>
    <xf numFmtId="164" fontId="60" fillId="0" borderId="62" xfId="6" quotePrefix="1" applyFont="1" applyBorder="1" applyAlignment="1" applyProtection="1">
      <alignment horizontal="left" vertical="center" wrapText="1"/>
    </xf>
    <xf numFmtId="164" fontId="60" fillId="0" borderId="42" xfId="6" quotePrefix="1" applyFont="1" applyBorder="1" applyAlignment="1" applyProtection="1">
      <alignment horizontal="center" vertical="center" wrapText="1"/>
    </xf>
    <xf numFmtId="164" fontId="60" fillId="0" borderId="88" xfId="37" applyFont="1" applyBorder="1" applyAlignment="1" applyProtection="1">
      <alignment horizontal="center" vertical="center" wrapText="1"/>
    </xf>
    <xf numFmtId="164" fontId="60" fillId="0" borderId="80" xfId="37" quotePrefix="1" applyFont="1" applyBorder="1" applyAlignment="1" applyProtection="1">
      <alignment horizontal="center" vertical="center" wrapText="1"/>
    </xf>
    <xf numFmtId="164" fontId="64" fillId="0" borderId="63" xfId="37" applyFont="1" applyFill="1" applyBorder="1" applyAlignment="1" applyProtection="1">
      <alignment horizontal="left" vertical="center" wrapText="1"/>
    </xf>
    <xf numFmtId="0" fontId="64" fillId="0" borderId="63" xfId="73" applyFont="1" applyFill="1" applyBorder="1" applyAlignment="1">
      <alignment horizontal="center" vertical="center" wrapText="1"/>
    </xf>
    <xf numFmtId="0" fontId="64" fillId="9" borderId="63" xfId="73" applyFont="1" applyFill="1" applyBorder="1" applyAlignment="1">
      <alignment horizontal="center" vertical="center" wrapText="1"/>
    </xf>
    <xf numFmtId="164" fontId="64" fillId="0" borderId="63" xfId="37" applyFont="1" applyBorder="1" applyAlignment="1" applyProtection="1">
      <alignment horizontal="center" vertical="center" wrapText="1"/>
    </xf>
    <xf numFmtId="0" fontId="64" fillId="9" borderId="63" xfId="73" applyFont="1" applyFill="1" applyBorder="1" applyAlignment="1">
      <alignment horizontal="left" vertical="center" wrapText="1"/>
    </xf>
    <xf numFmtId="164" fontId="64" fillId="0" borderId="63" xfId="37" quotePrefix="1" applyFont="1" applyBorder="1" applyAlignment="1" applyProtection="1">
      <alignment horizontal="left" vertical="center" wrapText="1"/>
    </xf>
    <xf numFmtId="164" fontId="64" fillId="0" borderId="63" xfId="37" applyFont="1" applyBorder="1" applyAlignment="1" applyProtection="1">
      <alignment horizontal="left" vertical="center" wrapText="1"/>
    </xf>
    <xf numFmtId="164" fontId="64" fillId="0" borderId="67" xfId="74" quotePrefix="1" applyFont="1" applyBorder="1" applyAlignment="1" applyProtection="1">
      <alignment horizontal="left" vertical="center" wrapText="1"/>
    </xf>
    <xf numFmtId="0" fontId="64" fillId="0" borderId="64" xfId="20" applyFont="1" applyFill="1" applyBorder="1" applyAlignment="1">
      <alignment horizontal="left" vertical="center" wrapText="1"/>
    </xf>
    <xf numFmtId="0" fontId="64" fillId="0" borderId="63" xfId="19" applyFont="1" applyBorder="1" applyAlignment="1">
      <alignment horizontal="center" vertical="center" wrapText="1"/>
    </xf>
    <xf numFmtId="0" fontId="64" fillId="0" borderId="80" xfId="19" applyFont="1" applyBorder="1" applyAlignment="1">
      <alignment horizontal="center" vertical="center" wrapText="1"/>
    </xf>
    <xf numFmtId="164" fontId="64" fillId="0" borderId="44" xfId="1" applyFont="1" applyBorder="1" applyAlignment="1" applyProtection="1">
      <alignment horizontal="center" vertical="center" wrapText="1"/>
    </xf>
    <xf numFmtId="164" fontId="64" fillId="0" borderId="62" xfId="1" applyFont="1" applyBorder="1" applyAlignment="1" applyProtection="1">
      <alignment horizontal="center" vertical="center" wrapText="1"/>
    </xf>
    <xf numFmtId="164" fontId="64" fillId="0" borderId="53" xfId="1" applyFont="1" applyBorder="1" applyAlignment="1" applyProtection="1">
      <alignment horizontal="center" vertical="center" wrapText="1"/>
    </xf>
    <xf numFmtId="164" fontId="64" fillId="0" borderId="90" xfId="1" applyFont="1" applyBorder="1" applyAlignment="1" applyProtection="1">
      <alignment horizontal="center" vertical="center" wrapText="1"/>
    </xf>
    <xf numFmtId="164" fontId="64" fillId="0" borderId="44" xfId="6" applyFont="1" applyBorder="1" applyAlignment="1" applyProtection="1">
      <alignment horizontal="center" vertical="center" wrapText="1"/>
    </xf>
    <xf numFmtId="164" fontId="64" fillId="0" borderId="45" xfId="6" applyFont="1" applyBorder="1" applyAlignment="1" applyProtection="1">
      <alignment horizontal="center" vertical="center" wrapText="1"/>
    </xf>
    <xf numFmtId="0" fontId="64" fillId="0" borderId="90" xfId="19" applyFont="1" applyBorder="1" applyAlignment="1">
      <alignment horizontal="left" vertical="center" wrapText="1"/>
    </xf>
    <xf numFmtId="164" fontId="64" fillId="0" borderId="42" xfId="1" applyFont="1" applyBorder="1" applyAlignment="1" applyProtection="1">
      <alignment horizontal="left" vertical="center" wrapText="1"/>
    </xf>
    <xf numFmtId="164" fontId="64" fillId="0" borderId="52" xfId="1" applyFont="1" applyBorder="1" applyAlignment="1" applyProtection="1">
      <alignment horizontal="left" vertical="center" wrapText="1"/>
    </xf>
    <xf numFmtId="164" fontId="64" fillId="0" borderId="90" xfId="1" applyFont="1" applyBorder="1" applyAlignment="1" applyProtection="1">
      <alignment horizontal="left" vertical="center" wrapText="1"/>
    </xf>
    <xf numFmtId="164" fontId="64" fillId="0" borderId="88" xfId="1" quotePrefix="1" applyFont="1" applyBorder="1" applyAlignment="1" applyProtection="1">
      <alignment horizontal="left" vertical="center" wrapText="1"/>
    </xf>
    <xf numFmtId="164" fontId="64" fillId="0" borderId="88" xfId="1" applyFont="1" applyBorder="1" applyAlignment="1" applyProtection="1">
      <alignment horizontal="center" vertical="center" wrapText="1"/>
    </xf>
    <xf numFmtId="164" fontId="64" fillId="0" borderId="45" xfId="6" quotePrefix="1" applyFont="1" applyBorder="1" applyAlignment="1" applyProtection="1">
      <alignment horizontal="left" vertical="center" wrapText="1"/>
    </xf>
    <xf numFmtId="164" fontId="60" fillId="0" borderId="45" xfId="1" applyFont="1" applyBorder="1" applyAlignment="1" applyProtection="1">
      <alignment horizontal="left" vertical="center" wrapText="1"/>
    </xf>
    <xf numFmtId="0" fontId="60" fillId="0" borderId="45" xfId="0" applyFont="1" applyBorder="1" applyAlignment="1">
      <alignment vertical="center" wrapText="1"/>
    </xf>
    <xf numFmtId="0" fontId="60" fillId="0" borderId="45" xfId="0" applyFont="1" applyBorder="1" applyAlignment="1">
      <alignment horizontal="center" vertical="center" wrapText="1"/>
    </xf>
    <xf numFmtId="0" fontId="60" fillId="0" borderId="45" xfId="0" applyFont="1" applyFill="1" applyBorder="1" applyAlignment="1">
      <alignment vertical="center" wrapText="1"/>
    </xf>
    <xf numFmtId="0" fontId="60" fillId="0" borderId="45" xfId="0" applyFont="1" applyFill="1" applyBorder="1" applyAlignment="1">
      <alignment horizontal="center" vertical="center" wrapText="1"/>
    </xf>
    <xf numFmtId="0" fontId="60" fillId="0" borderId="45" xfId="54" quotePrefix="1" applyFont="1" applyBorder="1" applyAlignment="1">
      <alignment horizontal="left" vertical="center" wrapText="1"/>
    </xf>
    <xf numFmtId="0" fontId="60" fillId="0" borderId="45" xfId="54" applyFont="1" applyBorder="1" applyAlignment="1">
      <alignment horizontal="center" vertical="center" wrapText="1"/>
    </xf>
    <xf numFmtId="0" fontId="60" fillId="0" borderId="45" xfId="54" applyFont="1" applyBorder="1" applyAlignment="1">
      <alignment horizontal="left" vertical="center" wrapText="1"/>
    </xf>
    <xf numFmtId="164" fontId="60" fillId="0" borderId="44" xfId="54" applyNumberFormat="1" applyFont="1" applyBorder="1" applyAlignment="1">
      <alignment horizontal="center" vertical="center" wrapText="1"/>
    </xf>
    <xf numFmtId="164" fontId="60" fillId="0" borderId="45" xfId="54" applyNumberFormat="1" applyFont="1" applyBorder="1" applyAlignment="1">
      <alignment horizontal="center" vertical="center" wrapText="1"/>
    </xf>
    <xf numFmtId="164" fontId="60" fillId="0" borderId="45" xfId="54" applyNumberFormat="1" applyFont="1" applyBorder="1" applyAlignment="1">
      <alignment horizontal="left" vertical="center" wrapText="1"/>
    </xf>
    <xf numFmtId="164" fontId="60" fillId="0" borderId="45" xfId="54" quotePrefix="1" applyNumberFormat="1" applyFont="1" applyBorder="1" applyAlignment="1">
      <alignment horizontal="center" vertical="center" wrapText="1"/>
    </xf>
    <xf numFmtId="164" fontId="60" fillId="0" borderId="45" xfId="54" quotePrefix="1" applyNumberFormat="1" applyFont="1" applyBorder="1" applyAlignment="1">
      <alignment horizontal="left" vertical="center" wrapText="1"/>
    </xf>
    <xf numFmtId="164" fontId="60" fillId="0" borderId="44" xfId="6" applyFont="1" applyFill="1" applyBorder="1" applyAlignment="1" applyProtection="1">
      <alignment horizontal="center" vertical="center" wrapText="1"/>
    </xf>
    <xf numFmtId="0" fontId="64" fillId="0" borderId="63" xfId="19" applyFont="1" applyBorder="1" applyAlignment="1">
      <alignment horizontal="left" vertical="center" wrapText="1"/>
    </xf>
    <xf numFmtId="0" fontId="64" fillId="0" borderId="63" xfId="19" quotePrefix="1" applyFont="1" applyBorder="1" applyAlignment="1">
      <alignment horizontal="center" vertical="center" wrapText="1"/>
    </xf>
    <xf numFmtId="0" fontId="64" fillId="0" borderId="63" xfId="19" quotePrefix="1" applyFont="1" applyBorder="1" applyAlignment="1">
      <alignment horizontal="left" vertical="center" wrapText="1"/>
    </xf>
    <xf numFmtId="164" fontId="60" fillId="0" borderId="63" xfId="6" applyFont="1" applyBorder="1" applyAlignment="1" applyProtection="1">
      <alignment horizontal="center" vertical="center" wrapText="1"/>
    </xf>
    <xf numFmtId="164" fontId="60" fillId="0" borderId="63" xfId="6" applyFont="1" applyFill="1" applyBorder="1" applyAlignment="1" applyProtection="1">
      <alignment horizontal="center" vertical="center" wrapText="1"/>
    </xf>
    <xf numFmtId="164" fontId="60" fillId="0" borderId="0" xfId="6" applyFont="1" applyBorder="1" applyAlignment="1" applyProtection="1">
      <alignment horizontal="center" vertical="center" wrapText="1"/>
    </xf>
    <xf numFmtId="164" fontId="60" fillId="0" borderId="60" xfId="6" applyFont="1" applyBorder="1" applyAlignment="1" applyProtection="1">
      <alignment horizontal="center" vertical="center" wrapText="1"/>
    </xf>
    <xf numFmtId="3" fontId="63" fillId="0" borderId="45" xfId="83" applyNumberFormat="1" applyFont="1" applyFill="1" applyBorder="1" applyAlignment="1" applyProtection="1">
      <alignment horizontal="center" vertical="center" wrapText="1"/>
    </xf>
    <xf numFmtId="3" fontId="63" fillId="0" borderId="45" xfId="83" applyNumberFormat="1" applyFont="1" applyBorder="1" applyAlignment="1" applyProtection="1">
      <alignment horizontal="center" vertical="center" wrapText="1"/>
    </xf>
    <xf numFmtId="169" fontId="63" fillId="0" borderId="45" xfId="83" applyNumberFormat="1" applyFont="1" applyBorder="1" applyAlignment="1" applyProtection="1">
      <alignment horizontal="right" vertical="center" wrapText="1"/>
    </xf>
    <xf numFmtId="3" fontId="62" fillId="0" borderId="45" xfId="83" applyNumberFormat="1" applyFont="1" applyBorder="1" applyAlignment="1" applyProtection="1">
      <alignment horizontal="center" vertical="center"/>
    </xf>
    <xf numFmtId="3" fontId="63" fillId="7" borderId="45" xfId="83" applyNumberFormat="1" applyFont="1" applyFill="1" applyBorder="1" applyAlignment="1" applyProtection="1">
      <alignment horizontal="center" vertical="center"/>
    </xf>
    <xf numFmtId="0" fontId="64" fillId="0" borderId="80" xfId="84" applyFont="1" applyBorder="1" applyAlignment="1">
      <alignment horizontal="center" vertical="center" wrapText="1"/>
    </xf>
    <xf numFmtId="0" fontId="64" fillId="0" borderId="90" xfId="84" applyFont="1" applyBorder="1" applyAlignment="1">
      <alignment horizontal="left" vertical="center" wrapText="1"/>
    </xf>
    <xf numFmtId="0" fontId="64" fillId="0" borderId="0" xfId="84" applyFont="1" applyAlignment="1">
      <alignment horizontal="center" vertical="center" wrapText="1"/>
    </xf>
    <xf numFmtId="164" fontId="64" fillId="0" borderId="80" xfId="1" applyFont="1" applyBorder="1" applyAlignment="1" applyProtection="1">
      <alignment horizontal="center" vertical="center" wrapText="1"/>
    </xf>
    <xf numFmtId="164" fontId="64" fillId="0" borderId="80" xfId="1" applyFont="1" applyBorder="1" applyAlignment="1" applyProtection="1">
      <alignment horizontal="left" vertical="center" wrapText="1"/>
    </xf>
    <xf numFmtId="164" fontId="64" fillId="0" borderId="80" xfId="1" applyFont="1" applyBorder="1" applyAlignment="1" applyProtection="1">
      <alignment horizontal="center" vertical="center"/>
    </xf>
    <xf numFmtId="10" fontId="63" fillId="0" borderId="45" xfId="83" applyNumberFormat="1" applyFont="1" applyFill="1" applyBorder="1" applyAlignment="1" applyProtection="1">
      <alignment horizontal="center" vertical="center" wrapText="1"/>
    </xf>
    <xf numFmtId="10" fontId="63" fillId="0" borderId="45" xfId="83" applyNumberFormat="1" applyFont="1" applyBorder="1" applyAlignment="1" applyProtection="1">
      <alignment horizontal="center" vertical="center" wrapText="1"/>
    </xf>
    <xf numFmtId="10" fontId="62" fillId="0" borderId="45" xfId="83" applyNumberFormat="1" applyFont="1" applyBorder="1" applyAlignment="1" applyProtection="1">
      <alignment horizontal="center" vertical="center"/>
    </xf>
    <xf numFmtId="10" fontId="63" fillId="7" borderId="45" xfId="83" applyNumberFormat="1" applyFont="1" applyFill="1" applyBorder="1" applyAlignment="1" applyProtection="1">
      <alignment horizontal="center" vertical="center"/>
    </xf>
    <xf numFmtId="168" fontId="20" fillId="6" borderId="0" xfId="1" applyNumberFormat="1" applyFill="1" applyAlignment="1" applyProtection="1">
      <alignment vertical="center"/>
    </xf>
    <xf numFmtId="0" fontId="60" fillId="0" borderId="80" xfId="13" applyFont="1" applyBorder="1" applyAlignment="1" applyProtection="1">
      <alignment horizontal="center" vertical="center" wrapText="1"/>
    </xf>
    <xf numFmtId="164" fontId="52" fillId="0" borderId="45" xfId="6" applyFont="1" applyBorder="1" applyAlignment="1" applyProtection="1">
      <alignment horizontal="center" vertical="center" wrapText="1"/>
    </xf>
    <xf numFmtId="3" fontId="57" fillId="0" borderId="45" xfId="83" applyNumberFormat="1" applyFont="1" applyFill="1" applyBorder="1" applyAlignment="1" applyProtection="1">
      <alignment horizontal="center" vertical="center" wrapText="1"/>
    </xf>
    <xf numFmtId="3" fontId="57" fillId="0" borderId="45" xfId="83" applyNumberFormat="1" applyFont="1" applyBorder="1" applyAlignment="1" applyProtection="1">
      <alignment horizontal="center" vertical="center" wrapText="1"/>
    </xf>
    <xf numFmtId="3" fontId="52" fillId="0" borderId="45" xfId="92" applyNumberFormat="1" applyFont="1" applyBorder="1" applyAlignment="1" applyProtection="1">
      <alignment horizontal="center" vertical="center"/>
    </xf>
    <xf numFmtId="3" fontId="57" fillId="7" borderId="45" xfId="92" applyNumberFormat="1" applyFont="1" applyFill="1" applyBorder="1" applyAlignment="1" applyProtection="1">
      <alignment horizontal="center" vertical="center"/>
    </xf>
    <xf numFmtId="10" fontId="20" fillId="0" borderId="0" xfId="95" applyNumberFormat="1" applyFont="1" applyAlignment="1" applyProtection="1">
      <alignment vertical="center"/>
    </xf>
    <xf numFmtId="3" fontId="52" fillId="0" borderId="45" xfId="83" applyNumberFormat="1" applyFont="1" applyBorder="1" applyAlignment="1" applyProtection="1">
      <alignment horizontal="center" vertical="center"/>
    </xf>
    <xf numFmtId="3" fontId="57" fillId="7" borderId="45" xfId="83" applyNumberFormat="1" applyFont="1" applyFill="1" applyBorder="1" applyAlignment="1" applyProtection="1">
      <alignment horizontal="center" vertical="center"/>
    </xf>
    <xf numFmtId="164" fontId="60" fillId="0" borderId="80" xfId="6" applyFont="1" applyBorder="1" applyAlignment="1" applyProtection="1">
      <alignment horizontal="left" vertical="center" wrapText="1"/>
    </xf>
    <xf numFmtId="0" fontId="52" fillId="0" borderId="80" xfId="13" applyFont="1" applyBorder="1" applyAlignment="1" applyProtection="1">
      <alignment horizontal="center" vertical="center" wrapText="1"/>
    </xf>
    <xf numFmtId="169" fontId="57" fillId="0" borderId="45" xfId="83" applyNumberFormat="1" applyFont="1" applyBorder="1" applyAlignment="1" applyProtection="1">
      <alignment horizontal="right" vertical="center" wrapText="1"/>
    </xf>
    <xf numFmtId="164" fontId="52" fillId="0" borderId="45" xfId="6" quotePrefix="1" applyFont="1" applyBorder="1" applyAlignment="1" applyProtection="1">
      <alignment horizontal="left" vertical="center" wrapText="1"/>
    </xf>
    <xf numFmtId="164" fontId="52" fillId="0" borderId="45" xfId="6" applyFont="1" applyBorder="1" applyAlignment="1" applyProtection="1">
      <alignment horizontal="left" vertical="center" wrapText="1"/>
    </xf>
    <xf numFmtId="0" fontId="60" fillId="0" borderId="80" xfId="13" applyFont="1" applyFill="1" applyBorder="1" applyAlignment="1" applyProtection="1">
      <alignment horizontal="center" vertical="center" wrapText="1"/>
      <protection locked="0"/>
    </xf>
    <xf numFmtId="170" fontId="52" fillId="0" borderId="80" xfId="45" applyNumberFormat="1" applyFont="1" applyBorder="1" applyAlignment="1" applyProtection="1">
      <alignment horizontal="center" vertical="center"/>
      <protection locked="0"/>
    </xf>
    <xf numFmtId="43" fontId="20" fillId="0" borderId="0" xfId="86" applyFont="1" applyAlignment="1" applyProtection="1">
      <alignment vertical="center"/>
    </xf>
    <xf numFmtId="168" fontId="57" fillId="7" borderId="45" xfId="6" applyNumberFormat="1" applyFont="1" applyFill="1" applyBorder="1" applyAlignment="1" applyProtection="1">
      <alignment horizontal="center" vertical="center" wrapText="1"/>
    </xf>
    <xf numFmtId="168" fontId="57" fillId="7" borderId="62" xfId="6" applyNumberFormat="1" applyFont="1" applyFill="1" applyBorder="1" applyAlignment="1" applyProtection="1">
      <alignment horizontal="center" vertical="center" wrapText="1"/>
    </xf>
    <xf numFmtId="164" fontId="57" fillId="7" borderId="45" xfId="6" applyFont="1" applyFill="1" applyBorder="1" applyAlignment="1" applyProtection="1">
      <alignment horizontal="center" vertical="center" wrapText="1"/>
    </xf>
    <xf numFmtId="164" fontId="60" fillId="0" borderId="45" xfId="6" applyFont="1" applyBorder="1" applyAlignment="1" applyProtection="1">
      <alignment horizontal="left" vertical="center" wrapText="1"/>
    </xf>
    <xf numFmtId="164" fontId="57" fillId="0" borderId="45" xfId="6" applyFont="1" applyBorder="1" applyAlignment="1" applyProtection="1">
      <alignment horizontal="center" vertical="center" wrapText="1"/>
    </xf>
    <xf numFmtId="10" fontId="57" fillId="0" borderId="45" xfId="96" applyNumberFormat="1" applyFont="1" applyFill="1" applyBorder="1" applyAlignment="1" applyProtection="1">
      <alignment horizontal="center" vertical="center" wrapText="1"/>
    </xf>
    <xf numFmtId="10" fontId="57" fillId="0" borderId="45" xfId="96" applyNumberFormat="1" applyFont="1" applyBorder="1" applyAlignment="1" applyProtection="1">
      <alignment horizontal="center" vertical="center" wrapText="1"/>
    </xf>
    <xf numFmtId="169" fontId="57" fillId="0" borderId="45" xfId="96" applyNumberFormat="1" applyFont="1" applyBorder="1" applyAlignment="1" applyProtection="1">
      <alignment horizontal="right" vertical="center" wrapText="1"/>
    </xf>
    <xf numFmtId="10" fontId="52" fillId="0" borderId="45" xfId="96" applyNumberFormat="1" applyFont="1" applyBorder="1" applyAlignment="1" applyProtection="1">
      <alignment horizontal="center" vertical="center"/>
    </xf>
    <xf numFmtId="10" fontId="57" fillId="7" borderId="45" xfId="96" applyNumberFormat="1" applyFont="1" applyFill="1" applyBorder="1" applyAlignment="1" applyProtection="1">
      <alignment horizontal="center" vertical="center"/>
    </xf>
    <xf numFmtId="3" fontId="57" fillId="0" borderId="45" xfId="96" applyNumberFormat="1" applyFont="1" applyFill="1" applyBorder="1" applyAlignment="1" applyProtection="1">
      <alignment horizontal="center" vertical="center" wrapText="1"/>
    </xf>
    <xf numFmtId="3" fontId="57" fillId="0" borderId="45" xfId="96" applyNumberFormat="1" applyFont="1" applyBorder="1" applyAlignment="1" applyProtection="1">
      <alignment horizontal="center" vertical="center" wrapText="1"/>
    </xf>
    <xf numFmtId="3" fontId="52" fillId="0" borderId="45" xfId="96" applyNumberFormat="1" applyFont="1" applyBorder="1" applyAlignment="1" applyProtection="1">
      <alignment horizontal="center" vertical="center"/>
    </xf>
    <xf numFmtId="3" fontId="57" fillId="7" borderId="45" xfId="96" applyNumberFormat="1" applyFont="1" applyFill="1" applyBorder="1" applyAlignment="1" applyProtection="1">
      <alignment horizontal="center" vertical="center"/>
    </xf>
    <xf numFmtId="164" fontId="52" fillId="0" borderId="45" xfId="6" quotePrefix="1" applyFont="1" applyBorder="1" applyAlignment="1" applyProtection="1">
      <alignment horizontal="center" vertical="center" wrapText="1"/>
    </xf>
    <xf numFmtId="164" fontId="52" fillId="0" borderId="45" xfId="6" applyFont="1" applyFill="1" applyBorder="1" applyAlignment="1" applyProtection="1">
      <alignment horizontal="center" vertical="center" wrapText="1"/>
    </xf>
    <xf numFmtId="164" fontId="57" fillId="0" borderId="45" xfId="6" applyFont="1" applyFill="1" applyBorder="1" applyAlignment="1" applyProtection="1">
      <alignment horizontal="center" vertical="center" wrapText="1"/>
    </xf>
    <xf numFmtId="164" fontId="52" fillId="0" borderId="45" xfId="6" applyFont="1" applyFill="1" applyBorder="1" applyAlignment="1" applyProtection="1">
      <alignment horizontal="left" vertical="center" wrapText="1"/>
    </xf>
    <xf numFmtId="169" fontId="57" fillId="0" borderId="45" xfId="96" applyNumberFormat="1" applyFont="1" applyFill="1" applyBorder="1" applyAlignment="1" applyProtection="1">
      <alignment horizontal="right" vertical="center" wrapText="1"/>
    </xf>
    <xf numFmtId="164" fontId="52" fillId="0" borderId="45" xfId="6" applyFont="1" applyBorder="1" applyAlignment="1" applyProtection="1">
      <alignment vertical="center" wrapText="1"/>
    </xf>
    <xf numFmtId="164" fontId="52" fillId="0" borderId="45" xfId="6" quotePrefix="1" applyFont="1" applyBorder="1" applyAlignment="1" applyProtection="1">
      <alignment vertical="center" wrapText="1"/>
    </xf>
    <xf numFmtId="0" fontId="76" fillId="0" borderId="45" xfId="0" applyFont="1" applyBorder="1" applyAlignment="1">
      <alignment horizontal="center" vertical="center" wrapText="1"/>
    </xf>
    <xf numFmtId="0" fontId="76" fillId="0" borderId="45" xfId="0" applyFont="1" applyBorder="1" applyAlignment="1">
      <alignment horizontal="left" vertical="center" wrapText="1"/>
    </xf>
    <xf numFmtId="169" fontId="57" fillId="0" borderId="62" xfId="96" applyNumberFormat="1" applyFont="1" applyFill="1" applyBorder="1" applyAlignment="1" applyProtection="1">
      <alignment horizontal="right" vertical="center" wrapText="1"/>
    </xf>
    <xf numFmtId="164" fontId="60" fillId="0" borderId="80" xfId="37" applyFont="1" applyBorder="1" applyAlignment="1" applyProtection="1">
      <alignment horizontal="left" vertical="center" wrapText="1"/>
    </xf>
    <xf numFmtId="164" fontId="60" fillId="0" borderId="80" xfId="37" applyFont="1" applyBorder="1" applyAlignment="1" applyProtection="1">
      <alignment horizontal="center" vertical="center" wrapText="1"/>
    </xf>
    <xf numFmtId="164" fontId="22" fillId="0" borderId="0" xfId="1" applyFont="1" applyAlignment="1" applyProtection="1">
      <alignment horizontal="center" vertical="center"/>
    </xf>
    <xf numFmtId="0" fontId="34" fillId="0" borderId="3" xfId="11" applyFont="1" applyBorder="1" applyAlignment="1">
      <alignment horizontal="center" vertical="top" wrapText="1"/>
    </xf>
    <xf numFmtId="0" fontId="34" fillId="0" borderId="9" xfId="11" applyFont="1" applyBorder="1" applyAlignment="1">
      <alignment horizontal="center" vertical="top" wrapText="1"/>
    </xf>
    <xf numFmtId="0" fontId="34" fillId="0" borderId="10" xfId="11" applyFont="1" applyBorder="1" applyAlignment="1">
      <alignment horizontal="center" vertical="top" wrapText="1"/>
    </xf>
    <xf numFmtId="0" fontId="34" fillId="0" borderId="11" xfId="11" applyFont="1" applyBorder="1" applyAlignment="1">
      <alignment horizontal="center" vertical="top" wrapText="1"/>
    </xf>
    <xf numFmtId="0" fontId="34" fillId="0" borderId="12" xfId="11" applyFont="1" applyBorder="1" applyAlignment="1">
      <alignment horizontal="center" vertical="top" wrapText="1"/>
    </xf>
    <xf numFmtId="0" fontId="34" fillId="0" borderId="13" xfId="11" applyFont="1" applyBorder="1" applyAlignment="1">
      <alignment horizontal="center" vertical="top" wrapText="1"/>
    </xf>
    <xf numFmtId="0" fontId="34" fillId="0" borderId="14" xfId="11" applyFont="1" applyBorder="1" applyAlignment="1">
      <alignment horizontal="center" vertical="top" wrapText="1"/>
    </xf>
    <xf numFmtId="0" fontId="34" fillId="0" borderId="5" xfId="11" applyFont="1" applyBorder="1" applyAlignment="1">
      <alignment horizontal="center" vertical="top" wrapText="1"/>
    </xf>
    <xf numFmtId="0" fontId="31" fillId="0" borderId="0" xfId="11" applyFont="1" applyAlignment="1">
      <alignment horizontal="center" vertical="center"/>
    </xf>
    <xf numFmtId="0" fontId="32" fillId="0" borderId="0" xfId="11" applyFont="1" applyAlignment="1">
      <alignment horizontal="center" vertical="center"/>
    </xf>
    <xf numFmtId="164" fontId="28" fillId="0" borderId="1" xfId="32" applyFont="1" applyBorder="1" applyAlignment="1" applyProtection="1">
      <alignment horizontal="center" vertical="center"/>
    </xf>
    <xf numFmtId="0" fontId="33" fillId="0" borderId="17" xfId="11" applyFont="1" applyBorder="1" applyAlignment="1">
      <alignment horizontal="center" vertical="center" wrapText="1"/>
    </xf>
    <xf numFmtId="0" fontId="34" fillId="0" borderId="2" xfId="11" applyFont="1" applyBorder="1" applyAlignment="1">
      <alignment horizontal="center" vertical="top" wrapText="1"/>
    </xf>
    <xf numFmtId="0" fontId="34" fillId="0" borderId="4" xfId="11" applyFont="1" applyBorder="1" applyAlignment="1">
      <alignment horizontal="center" vertical="top" wrapText="1"/>
    </xf>
    <xf numFmtId="0" fontId="34" fillId="0" borderId="5" xfId="11" applyFont="1" applyBorder="1" applyAlignment="1">
      <alignment horizontal="center" vertical="center" wrapText="1"/>
    </xf>
    <xf numFmtId="0" fontId="29" fillId="0" borderId="9" xfId="11" applyBorder="1" applyAlignment="1">
      <alignment horizontal="center"/>
    </xf>
    <xf numFmtId="0" fontId="29" fillId="0" borderId="10" xfId="11" applyBorder="1" applyAlignment="1">
      <alignment horizontal="center"/>
    </xf>
    <xf numFmtId="0" fontId="29" fillId="0" borderId="15" xfId="11" applyBorder="1" applyAlignment="1">
      <alignment horizontal="center"/>
    </xf>
    <xf numFmtId="0" fontId="29" fillId="0" borderId="12" xfId="11" applyBorder="1" applyAlignment="1">
      <alignment horizontal="center"/>
    </xf>
    <xf numFmtId="0" fontId="29" fillId="0" borderId="13" xfId="11" applyBorder="1" applyAlignment="1">
      <alignment horizontal="center"/>
    </xf>
    <xf numFmtId="0" fontId="29" fillId="0" borderId="16" xfId="11" applyBorder="1" applyAlignment="1">
      <alignment horizontal="center"/>
    </xf>
    <xf numFmtId="0" fontId="33" fillId="0" borderId="23" xfId="11" applyFont="1" applyBorder="1" applyAlignment="1">
      <alignment horizontal="center" vertical="center" wrapText="1"/>
    </xf>
    <xf numFmtId="0" fontId="34" fillId="0" borderId="24" xfId="11" applyFont="1" applyBorder="1" applyAlignment="1">
      <alignment horizontal="center" vertical="center" wrapText="1"/>
    </xf>
    <xf numFmtId="0" fontId="34" fillId="0" borderId="77" xfId="11" applyFont="1" applyBorder="1" applyAlignment="1">
      <alignment horizontal="center" vertical="center" wrapText="1"/>
    </xf>
    <xf numFmtId="0" fontId="34" fillId="0" borderId="78" xfId="11" applyFont="1" applyBorder="1" applyAlignment="1">
      <alignment horizontal="center" vertical="center" wrapText="1"/>
    </xf>
    <xf numFmtId="0" fontId="34" fillId="0" borderId="79" xfId="11" applyFont="1" applyBorder="1" applyAlignment="1">
      <alignment horizontal="center" vertical="center" wrapText="1"/>
    </xf>
    <xf numFmtId="0" fontId="34" fillId="0" borderId="26" xfId="11" applyFont="1" applyBorder="1" applyAlignment="1">
      <alignment horizontal="center" vertical="center" wrapText="1"/>
    </xf>
    <xf numFmtId="0" fontId="34" fillId="0" borderId="0" xfId="11" applyFont="1" applyAlignment="1">
      <alignment horizontal="center" vertical="center" wrapText="1"/>
    </xf>
    <xf numFmtId="0" fontId="34" fillId="0" borderId="27" xfId="11" applyFont="1" applyBorder="1" applyAlignment="1">
      <alignment horizontal="center" vertical="center" wrapText="1"/>
    </xf>
    <xf numFmtId="0" fontId="34" fillId="0" borderId="28" xfId="11" applyFont="1" applyBorder="1" applyAlignment="1">
      <alignment horizontal="center" vertical="center" wrapText="1"/>
    </xf>
    <xf numFmtId="0" fontId="34" fillId="0" borderId="29" xfId="11" applyFont="1" applyBorder="1" applyAlignment="1">
      <alignment horizontal="center" vertical="center" wrapText="1"/>
    </xf>
    <xf numFmtId="0" fontId="34" fillId="0" borderId="30" xfId="11" applyFont="1" applyBorder="1" applyAlignment="1">
      <alignment horizontal="center" vertical="center" wrapText="1"/>
    </xf>
    <xf numFmtId="0" fontId="34" fillId="0" borderId="0" xfId="11" applyFont="1" applyAlignment="1">
      <alignment horizontal="center" vertical="top" wrapText="1"/>
    </xf>
    <xf numFmtId="0" fontId="34" fillId="0" borderId="20" xfId="11" applyFont="1" applyBorder="1" applyAlignment="1">
      <alignment horizontal="center" vertical="center" wrapText="1"/>
    </xf>
    <xf numFmtId="0" fontId="73" fillId="0" borderId="77" xfId="11" applyFont="1" applyBorder="1" applyAlignment="1">
      <alignment horizontal="center" vertical="center" wrapText="1"/>
    </xf>
    <xf numFmtId="0" fontId="73" fillId="0" borderId="78" xfId="11" applyFont="1" applyBorder="1" applyAlignment="1">
      <alignment horizontal="center" vertical="center" wrapText="1"/>
    </xf>
    <xf numFmtId="0" fontId="73" fillId="0" borderId="79" xfId="11" applyFont="1" applyBorder="1" applyAlignment="1">
      <alignment horizontal="center" vertical="center" wrapText="1"/>
    </xf>
    <xf numFmtId="0" fontId="73" fillId="0" borderId="26" xfId="11" applyFont="1" applyBorder="1" applyAlignment="1">
      <alignment horizontal="center" vertical="center" wrapText="1"/>
    </xf>
    <xf numFmtId="0" fontId="73" fillId="0" borderId="0" xfId="11" applyFont="1" applyAlignment="1">
      <alignment horizontal="center" vertical="center" wrapText="1"/>
    </xf>
    <xf numFmtId="0" fontId="73" fillId="0" borderId="27" xfId="11" applyFont="1" applyBorder="1" applyAlignment="1">
      <alignment horizontal="center" vertical="center" wrapText="1"/>
    </xf>
    <xf numFmtId="0" fontId="73" fillId="0" borderId="28" xfId="11" applyFont="1" applyBorder="1" applyAlignment="1">
      <alignment horizontal="center" vertical="center" wrapText="1"/>
    </xf>
    <xf numFmtId="0" fontId="73" fillId="0" borderId="29" xfId="11" applyFont="1" applyBorder="1" applyAlignment="1">
      <alignment horizontal="center" vertical="center" wrapText="1"/>
    </xf>
    <xf numFmtId="0" fontId="73" fillId="0" borderId="30" xfId="11" applyFont="1" applyBorder="1" applyAlignment="1">
      <alignment horizontal="center" vertical="center" wrapText="1"/>
    </xf>
    <xf numFmtId="0" fontId="31" fillId="0" borderId="38" xfId="11" applyFont="1" applyBorder="1" applyAlignment="1">
      <alignment horizontal="center" vertical="top" wrapText="1"/>
    </xf>
    <xf numFmtId="0" fontId="31" fillId="0" borderId="39" xfId="11" applyFont="1" applyBorder="1" applyAlignment="1">
      <alignment horizontal="center" vertical="top" wrapText="1"/>
    </xf>
    <xf numFmtId="0" fontId="31" fillId="0" borderId="40" xfId="11" applyFont="1" applyBorder="1" applyAlignment="1">
      <alignment horizontal="center" vertical="top" wrapText="1"/>
    </xf>
    <xf numFmtId="0" fontId="36" fillId="2" borderId="22" xfId="11" applyFont="1" applyFill="1" applyBorder="1" applyAlignment="1">
      <alignment horizontal="left" vertical="center" wrapText="1"/>
    </xf>
    <xf numFmtId="0" fontId="36" fillId="3" borderId="31" xfId="11" applyFont="1" applyFill="1" applyBorder="1" applyAlignment="1">
      <alignment vertical="center" wrapText="1"/>
    </xf>
    <xf numFmtId="0" fontId="36" fillId="3" borderId="32" xfId="11" applyFont="1" applyFill="1" applyBorder="1" applyAlignment="1">
      <alignment vertical="center" wrapText="1"/>
    </xf>
    <xf numFmtId="0" fontId="36" fillId="3" borderId="33" xfId="11" applyFont="1" applyFill="1" applyBorder="1" applyAlignment="1">
      <alignment vertical="center" wrapText="1"/>
    </xf>
    <xf numFmtId="0" fontId="36" fillId="3" borderId="34" xfId="11" applyFont="1" applyFill="1" applyBorder="1" applyAlignment="1">
      <alignment vertical="center" wrapText="1"/>
    </xf>
    <xf numFmtId="0" fontId="36" fillId="3" borderId="0" xfId="11" applyFont="1" applyFill="1" applyAlignment="1">
      <alignment vertical="center" wrapText="1"/>
    </xf>
    <xf numFmtId="0" fontId="36" fillId="3" borderId="27" xfId="11" applyFont="1" applyFill="1" applyBorder="1" applyAlignment="1">
      <alignment vertical="center" wrapText="1"/>
    </xf>
    <xf numFmtId="0" fontId="36" fillId="3" borderId="35" xfId="11" applyFont="1" applyFill="1" applyBorder="1" applyAlignment="1">
      <alignment vertical="center" wrapText="1"/>
    </xf>
    <xf numFmtId="0" fontId="36" fillId="3" borderId="36" xfId="11" applyFont="1" applyFill="1" applyBorder="1" applyAlignment="1">
      <alignment vertical="center" wrapText="1"/>
    </xf>
    <xf numFmtId="0" fontId="36" fillId="3" borderId="37" xfId="11" applyFont="1" applyFill="1" applyBorder="1" applyAlignment="1">
      <alignment vertical="center" wrapText="1"/>
    </xf>
    <xf numFmtId="0" fontId="30" fillId="0" borderId="24" xfId="11" applyFont="1" applyBorder="1" applyAlignment="1">
      <alignment horizontal="center" vertical="center" wrapText="1"/>
    </xf>
    <xf numFmtId="0" fontId="34" fillId="0" borderId="25" xfId="11" applyFont="1" applyBorder="1" applyAlignment="1">
      <alignment horizontal="center" vertical="center" wrapText="1"/>
    </xf>
    <xf numFmtId="0" fontId="34" fillId="0" borderId="41" xfId="11" applyFont="1" applyBorder="1" applyAlignment="1">
      <alignment horizontal="center" vertical="center" wrapText="1"/>
    </xf>
    <xf numFmtId="0" fontId="34" fillId="0" borderId="18" xfId="11" applyFont="1" applyBorder="1" applyAlignment="1">
      <alignment horizontal="center" vertical="top" wrapText="1"/>
    </xf>
    <xf numFmtId="0" fontId="34" fillId="0" borderId="6" xfId="11" applyFont="1" applyBorder="1" applyAlignment="1">
      <alignment horizontal="center" vertical="top" wrapText="1"/>
    </xf>
    <xf numFmtId="0" fontId="34" fillId="0" borderId="7" xfId="11" applyFont="1" applyBorder="1" applyAlignment="1">
      <alignment horizontal="center" vertical="top" wrapText="1"/>
    </xf>
    <xf numFmtId="0" fontId="30" fillId="0" borderId="8" xfId="11" applyFont="1" applyBorder="1" applyAlignment="1">
      <alignment horizontal="center" vertical="top"/>
    </xf>
    <xf numFmtId="168" fontId="57" fillId="7" borderId="45" xfId="1" applyNumberFormat="1" applyFont="1" applyFill="1" applyBorder="1" applyAlignment="1" applyProtection="1">
      <alignment horizontal="center" vertical="center"/>
    </xf>
    <xf numFmtId="0" fontId="60" fillId="0" borderId="64" xfId="19" applyFont="1" applyBorder="1" applyAlignment="1">
      <alignment horizontal="left" vertical="center" wrapText="1"/>
    </xf>
    <xf numFmtId="0" fontId="60" fillId="0" borderId="65" xfId="19" applyFont="1" applyBorder="1" applyAlignment="1">
      <alignment horizontal="left" vertical="center" wrapText="1"/>
    </xf>
    <xf numFmtId="0" fontId="60" fillId="0" borderId="68" xfId="19" applyFont="1" applyBorder="1" applyAlignment="1">
      <alignment horizontal="left" vertical="center" wrapText="1"/>
    </xf>
    <xf numFmtId="164" fontId="60" fillId="0" borderId="83" xfId="1" applyFont="1" applyBorder="1" applyAlignment="1" applyProtection="1">
      <alignment horizontal="left" vertical="center" wrapText="1"/>
    </xf>
    <xf numFmtId="164" fontId="60" fillId="0" borderId="84" xfId="1" applyFont="1" applyBorder="1" applyAlignment="1" applyProtection="1">
      <alignment horizontal="left" vertical="center" wrapText="1"/>
    </xf>
    <xf numFmtId="164" fontId="60" fillId="0" borderId="63" xfId="37" applyFont="1" applyBorder="1" applyAlignment="1" applyProtection="1">
      <alignment horizontal="center" vertical="center" wrapText="1"/>
    </xf>
    <xf numFmtId="164" fontId="58" fillId="4" borderId="61" xfId="6" applyFont="1" applyFill="1" applyBorder="1" applyAlignment="1" applyProtection="1">
      <alignment horizontal="center" vertical="center" wrapText="1"/>
    </xf>
    <xf numFmtId="164" fontId="58" fillId="4" borderId="62" xfId="6" applyFont="1" applyFill="1" applyBorder="1" applyAlignment="1" applyProtection="1">
      <alignment horizontal="center" vertical="center" wrapText="1"/>
    </xf>
    <xf numFmtId="164" fontId="57" fillId="6" borderId="49" xfId="6" applyFont="1" applyFill="1" applyBorder="1" applyAlignment="1" applyProtection="1">
      <alignment horizontal="left" vertical="center" wrapText="1"/>
    </xf>
    <xf numFmtId="164" fontId="57" fillId="6" borderId="50" xfId="6" applyFont="1" applyFill="1" applyBorder="1" applyAlignment="1" applyProtection="1">
      <alignment horizontal="left" vertical="center" wrapText="1"/>
    </xf>
    <xf numFmtId="168" fontId="57" fillId="6" borderId="50" xfId="6" applyNumberFormat="1" applyFont="1" applyFill="1" applyBorder="1" applyAlignment="1" applyProtection="1">
      <alignment horizontal="left" vertical="center" wrapText="1"/>
    </xf>
    <xf numFmtId="164" fontId="57" fillId="6" borderId="51" xfId="6" applyFont="1" applyFill="1" applyBorder="1" applyAlignment="1" applyProtection="1">
      <alignment horizontal="left" vertical="center" wrapText="1"/>
    </xf>
    <xf numFmtId="164" fontId="57" fillId="6" borderId="56" xfId="6" applyFont="1" applyFill="1" applyBorder="1" applyAlignment="1" applyProtection="1">
      <alignment horizontal="left" vertical="center" wrapText="1"/>
    </xf>
    <xf numFmtId="164" fontId="57" fillId="6" borderId="57" xfId="6" applyFont="1" applyFill="1" applyBorder="1" applyAlignment="1" applyProtection="1">
      <alignment horizontal="left" vertical="center" wrapText="1"/>
    </xf>
    <xf numFmtId="168" fontId="57" fillId="6" borderId="57" xfId="6" applyNumberFormat="1" applyFont="1" applyFill="1" applyBorder="1" applyAlignment="1" applyProtection="1">
      <alignment horizontal="left" vertical="center" wrapText="1"/>
    </xf>
    <xf numFmtId="164" fontId="57" fillId="6" borderId="58" xfId="6" applyFont="1" applyFill="1" applyBorder="1" applyAlignment="1" applyProtection="1">
      <alignment horizontal="left" vertical="center" wrapText="1"/>
    </xf>
    <xf numFmtId="164" fontId="53" fillId="4" borderId="52" xfId="6" applyFont="1" applyFill="1" applyBorder="1" applyAlignment="1" applyProtection="1">
      <alignment horizontal="center" vertical="center" wrapText="1"/>
    </xf>
    <xf numFmtId="164" fontId="53" fillId="4" borderId="53" xfId="6" applyFont="1" applyFill="1" applyBorder="1" applyAlignment="1" applyProtection="1">
      <alignment horizontal="center" vertical="center" wrapText="1"/>
    </xf>
    <xf numFmtId="168" fontId="53" fillId="4" borderId="53" xfId="6" applyNumberFormat="1" applyFont="1" applyFill="1" applyBorder="1" applyAlignment="1" applyProtection="1">
      <alignment horizontal="center" vertical="center" wrapText="1"/>
    </xf>
    <xf numFmtId="168" fontId="53" fillId="4" borderId="54" xfId="6" applyNumberFormat="1" applyFont="1" applyFill="1" applyBorder="1" applyAlignment="1" applyProtection="1">
      <alignment horizontal="center" vertical="center" wrapText="1"/>
    </xf>
    <xf numFmtId="164" fontId="53" fillId="4" borderId="59" xfId="6" applyFont="1" applyFill="1" applyBorder="1" applyAlignment="1" applyProtection="1">
      <alignment horizontal="center" vertical="center" wrapText="1"/>
    </xf>
    <xf numFmtId="164" fontId="53" fillId="4" borderId="1" xfId="6" applyFont="1" applyFill="1" applyBorder="1" applyAlignment="1" applyProtection="1">
      <alignment horizontal="center" vertical="center" wrapText="1"/>
    </xf>
    <xf numFmtId="168" fontId="53" fillId="4" borderId="1" xfId="6" applyNumberFormat="1" applyFont="1" applyFill="1" applyBorder="1" applyAlignment="1" applyProtection="1">
      <alignment horizontal="center" vertical="center" wrapText="1"/>
    </xf>
    <xf numFmtId="168" fontId="53" fillId="4" borderId="60" xfId="6" applyNumberFormat="1" applyFont="1" applyFill="1" applyBorder="1" applyAlignment="1" applyProtection="1">
      <alignment horizontal="center" vertical="center" wrapText="1"/>
    </xf>
    <xf numFmtId="168" fontId="58" fillId="4" borderId="61" xfId="6" applyNumberFormat="1" applyFont="1" applyFill="1" applyBorder="1" applyAlignment="1" applyProtection="1">
      <alignment horizontal="center" vertical="center" wrapText="1"/>
    </xf>
    <xf numFmtId="168" fontId="58" fillId="4" borderId="62" xfId="6" applyNumberFormat="1" applyFont="1" applyFill="1" applyBorder="1" applyAlignment="1" applyProtection="1">
      <alignment horizontal="center" vertical="center" wrapText="1"/>
    </xf>
    <xf numFmtId="168" fontId="58" fillId="4" borderId="66" xfId="6" applyNumberFormat="1" applyFont="1" applyFill="1" applyBorder="1" applyAlignment="1" applyProtection="1">
      <alignment horizontal="center" vertical="center" wrapText="1"/>
    </xf>
    <xf numFmtId="168" fontId="57" fillId="7" borderId="45" xfId="6" applyNumberFormat="1" applyFont="1" applyFill="1" applyBorder="1" applyAlignment="1" applyProtection="1">
      <alignment horizontal="center" vertical="center" wrapText="1"/>
    </xf>
    <xf numFmtId="168" fontId="57" fillId="7" borderId="62" xfId="6" applyNumberFormat="1" applyFont="1" applyFill="1" applyBorder="1" applyAlignment="1" applyProtection="1">
      <alignment horizontal="center" vertical="center" wrapText="1"/>
    </xf>
    <xf numFmtId="164" fontId="58" fillId="4" borderId="66" xfId="6" applyFont="1" applyFill="1" applyBorder="1" applyAlignment="1" applyProtection="1">
      <alignment horizontal="center" vertical="center" wrapText="1"/>
    </xf>
    <xf numFmtId="164" fontId="57" fillId="7" borderId="45" xfId="6" applyFont="1" applyFill="1" applyBorder="1" applyAlignment="1" applyProtection="1">
      <alignment horizontal="center" vertical="center" wrapText="1"/>
    </xf>
    <xf numFmtId="164" fontId="57" fillId="6" borderId="46" xfId="6" applyFont="1" applyFill="1" applyBorder="1" applyAlignment="1" applyProtection="1">
      <alignment horizontal="left" vertical="center"/>
    </xf>
    <xf numFmtId="164" fontId="57" fillId="6" borderId="47" xfId="6" applyFont="1" applyFill="1" applyBorder="1" applyAlignment="1" applyProtection="1">
      <alignment horizontal="left" vertical="center"/>
    </xf>
    <xf numFmtId="168" fontId="57" fillId="6" borderId="47" xfId="6" applyNumberFormat="1" applyFont="1" applyFill="1" applyBorder="1" applyAlignment="1" applyProtection="1">
      <alignment horizontal="left" vertical="center"/>
    </xf>
    <xf numFmtId="164" fontId="57" fillId="6" borderId="48" xfId="6" applyFont="1" applyFill="1" applyBorder="1" applyAlignment="1" applyProtection="1">
      <alignment horizontal="left" vertical="center"/>
    </xf>
    <xf numFmtId="164" fontId="53" fillId="4" borderId="42" xfId="1" applyFont="1" applyFill="1" applyBorder="1" applyAlignment="1" applyProtection="1">
      <alignment horizontal="center" vertical="center"/>
    </xf>
    <xf numFmtId="164" fontId="53" fillId="4" borderId="43" xfId="1" applyFont="1" applyFill="1" applyBorder="1" applyAlignment="1" applyProtection="1">
      <alignment horizontal="center" vertical="center"/>
    </xf>
    <xf numFmtId="168" fontId="53" fillId="4" borderId="43" xfId="1" applyNumberFormat="1" applyFont="1" applyFill="1" applyBorder="1" applyAlignment="1" applyProtection="1">
      <alignment horizontal="center" vertical="center"/>
    </xf>
    <xf numFmtId="164" fontId="53" fillId="4" borderId="44" xfId="1" applyFont="1" applyFill="1" applyBorder="1" applyAlignment="1" applyProtection="1">
      <alignment horizontal="center" vertical="center"/>
    </xf>
    <xf numFmtId="164" fontId="46" fillId="5" borderId="45" xfId="1" applyFont="1" applyFill="1" applyBorder="1" applyAlignment="1" applyProtection="1">
      <alignment horizontal="center" vertical="center" wrapText="1"/>
    </xf>
    <xf numFmtId="168" fontId="46" fillId="5" borderId="45" xfId="1" applyNumberFormat="1" applyFont="1" applyFill="1" applyBorder="1" applyAlignment="1" applyProtection="1">
      <alignment horizontal="center" vertical="center" wrapText="1"/>
    </xf>
    <xf numFmtId="168" fontId="46" fillId="5" borderId="42" xfId="1" applyNumberFormat="1" applyFont="1" applyFill="1" applyBorder="1" applyAlignment="1" applyProtection="1">
      <alignment horizontal="center" vertical="top" wrapText="1"/>
    </xf>
    <xf numFmtId="168" fontId="46" fillId="5" borderId="43" xfId="1" applyNumberFormat="1" applyFont="1" applyFill="1" applyBorder="1" applyAlignment="1" applyProtection="1">
      <alignment horizontal="center" vertical="top" wrapText="1"/>
    </xf>
    <xf numFmtId="164" fontId="46" fillId="5" borderId="43" xfId="1" applyFont="1" applyFill="1" applyBorder="1" applyAlignment="1" applyProtection="1">
      <alignment horizontal="center" vertical="top" wrapText="1"/>
    </xf>
    <xf numFmtId="164" fontId="46" fillId="5" borderId="44" xfId="1" applyFont="1" applyFill="1" applyBorder="1" applyAlignment="1" applyProtection="1">
      <alignment horizontal="center" vertical="top" wrapText="1"/>
    </xf>
    <xf numFmtId="164" fontId="53" fillId="4" borderId="42" xfId="6" applyFont="1" applyFill="1" applyBorder="1" applyAlignment="1" applyProtection="1">
      <alignment horizontal="center" vertical="center"/>
    </xf>
    <xf numFmtId="164" fontId="53" fillId="4" borderId="43" xfId="6" applyFont="1" applyFill="1" applyBorder="1" applyAlignment="1" applyProtection="1">
      <alignment horizontal="center" vertical="center"/>
    </xf>
    <xf numFmtId="168" fontId="53" fillId="4" borderId="43" xfId="6" applyNumberFormat="1" applyFont="1" applyFill="1" applyBorder="1" applyAlignment="1" applyProtection="1">
      <alignment horizontal="center" vertical="center"/>
    </xf>
    <xf numFmtId="164" fontId="53" fillId="4" borderId="44" xfId="6" applyFont="1" applyFill="1" applyBorder="1" applyAlignment="1" applyProtection="1">
      <alignment horizontal="center" vertical="center"/>
    </xf>
    <xf numFmtId="0" fontId="60" fillId="0" borderId="63" xfId="54" applyFont="1" applyBorder="1" applyAlignment="1">
      <alignment horizontal="left" vertical="center" wrapText="1"/>
    </xf>
    <xf numFmtId="0" fontId="60" fillId="0" borderId="64" xfId="54" applyFont="1" applyBorder="1" applyAlignment="1">
      <alignment horizontal="center" vertical="center" wrapText="1"/>
    </xf>
    <xf numFmtId="0" fontId="60" fillId="0" borderId="65" xfId="54" applyFont="1" applyBorder="1" applyAlignment="1">
      <alignment horizontal="center" vertical="center" wrapText="1"/>
    </xf>
    <xf numFmtId="0" fontId="60" fillId="0" borderId="68" xfId="54" applyFont="1" applyBorder="1" applyAlignment="1">
      <alignment horizontal="center" vertical="center" wrapText="1"/>
    </xf>
    <xf numFmtId="168" fontId="57" fillId="7" borderId="45" xfId="7" applyNumberFormat="1" applyFont="1" applyFill="1" applyBorder="1" applyAlignment="1" applyProtection="1">
      <alignment horizontal="center" vertical="center" wrapText="1"/>
    </xf>
    <xf numFmtId="168" fontId="57" fillId="7" borderId="62" xfId="7" applyNumberFormat="1" applyFont="1" applyFill="1" applyBorder="1" applyAlignment="1" applyProtection="1">
      <alignment horizontal="center" vertical="center" wrapText="1"/>
    </xf>
    <xf numFmtId="0" fontId="60" fillId="0" borderId="81" xfId="54" applyFont="1" applyBorder="1" applyAlignment="1">
      <alignment horizontal="center" vertical="center" wrapText="1"/>
    </xf>
    <xf numFmtId="0" fontId="60" fillId="0" borderId="82" xfId="54" applyFont="1" applyBorder="1" applyAlignment="1">
      <alignment horizontal="center" vertical="center" wrapText="1"/>
    </xf>
    <xf numFmtId="164" fontId="58" fillId="4" borderId="61" xfId="7" applyFont="1" applyFill="1" applyBorder="1" applyAlignment="1" applyProtection="1">
      <alignment horizontal="center" vertical="center" wrapText="1"/>
    </xf>
    <xf numFmtId="164" fontId="58" fillId="4" borderId="62" xfId="7" applyFont="1" applyFill="1" applyBorder="1" applyAlignment="1" applyProtection="1">
      <alignment horizontal="center" vertical="center" wrapText="1"/>
    </xf>
    <xf numFmtId="164" fontId="58" fillId="4" borderId="66" xfId="7" applyFont="1" applyFill="1" applyBorder="1" applyAlignment="1" applyProtection="1">
      <alignment horizontal="center" vertical="center" wrapText="1"/>
    </xf>
    <xf numFmtId="164" fontId="57" fillId="7" borderId="45" xfId="7" applyFont="1" applyFill="1" applyBorder="1" applyAlignment="1" applyProtection="1">
      <alignment horizontal="center" vertical="center" wrapText="1"/>
    </xf>
    <xf numFmtId="164" fontId="57" fillId="6" borderId="49" xfId="7" applyFont="1" applyFill="1" applyBorder="1" applyAlignment="1" applyProtection="1">
      <alignment horizontal="left" vertical="center" wrapText="1"/>
    </xf>
    <xf numFmtId="164" fontId="57" fillId="6" borderId="50" xfId="7" applyFont="1" applyFill="1" applyBorder="1" applyAlignment="1" applyProtection="1">
      <alignment horizontal="left" vertical="center" wrapText="1"/>
    </xf>
    <xf numFmtId="168" fontId="57" fillId="6" borderId="50" xfId="7" applyNumberFormat="1" applyFont="1" applyFill="1" applyBorder="1" applyAlignment="1" applyProtection="1">
      <alignment horizontal="left" vertical="center" wrapText="1"/>
    </xf>
    <xf numFmtId="164" fontId="57" fillId="6" borderId="51" xfId="7" applyFont="1" applyFill="1" applyBorder="1" applyAlignment="1" applyProtection="1">
      <alignment horizontal="left" vertical="center" wrapText="1"/>
    </xf>
    <xf numFmtId="164" fontId="57" fillId="6" borderId="56" xfId="7" applyFont="1" applyFill="1" applyBorder="1" applyAlignment="1" applyProtection="1">
      <alignment horizontal="left" vertical="center" wrapText="1"/>
    </xf>
    <xf numFmtId="164" fontId="57" fillId="6" borderId="57" xfId="7" applyFont="1" applyFill="1" applyBorder="1" applyAlignment="1" applyProtection="1">
      <alignment horizontal="left" vertical="center" wrapText="1"/>
    </xf>
    <xf numFmtId="168" fontId="57" fillId="6" borderId="57" xfId="7" applyNumberFormat="1" applyFont="1" applyFill="1" applyBorder="1" applyAlignment="1" applyProtection="1">
      <alignment horizontal="left" vertical="center" wrapText="1"/>
    </xf>
    <xf numFmtId="164" fontId="57" fillId="6" borderId="58" xfId="7" applyFont="1" applyFill="1" applyBorder="1" applyAlignment="1" applyProtection="1">
      <alignment horizontal="left" vertical="center" wrapText="1"/>
    </xf>
    <xf numFmtId="164" fontId="53" fillId="4" borderId="52" xfId="7" applyFont="1" applyFill="1" applyBorder="1" applyAlignment="1" applyProtection="1">
      <alignment horizontal="center" vertical="center" wrapText="1"/>
    </xf>
    <xf numFmtId="164" fontId="53" fillId="4" borderId="53" xfId="7" applyFont="1" applyFill="1" applyBorder="1" applyAlignment="1" applyProtection="1">
      <alignment horizontal="center" vertical="center" wrapText="1"/>
    </xf>
    <xf numFmtId="168" fontId="53" fillId="4" borderId="53" xfId="7" applyNumberFormat="1" applyFont="1" applyFill="1" applyBorder="1" applyAlignment="1" applyProtection="1">
      <alignment horizontal="center" vertical="center" wrapText="1"/>
    </xf>
    <xf numFmtId="168" fontId="53" fillId="4" borderId="54" xfId="7" applyNumberFormat="1" applyFont="1" applyFill="1" applyBorder="1" applyAlignment="1" applyProtection="1">
      <alignment horizontal="center" vertical="center" wrapText="1"/>
    </xf>
    <xf numFmtId="164" fontId="53" fillId="4" borderId="59" xfId="7" applyFont="1" applyFill="1" applyBorder="1" applyAlignment="1" applyProtection="1">
      <alignment horizontal="center" vertical="center" wrapText="1"/>
    </xf>
    <xf numFmtId="164" fontId="53" fillId="4" borderId="1" xfId="7" applyFont="1" applyFill="1" applyBorder="1" applyAlignment="1" applyProtection="1">
      <alignment horizontal="center" vertical="center" wrapText="1"/>
    </xf>
    <xf numFmtId="168" fontId="53" fillId="4" borderId="1" xfId="7" applyNumberFormat="1" applyFont="1" applyFill="1" applyBorder="1" applyAlignment="1" applyProtection="1">
      <alignment horizontal="center" vertical="center" wrapText="1"/>
    </xf>
    <xf numFmtId="168" fontId="53" fillId="4" borderId="60" xfId="7" applyNumberFormat="1" applyFont="1" applyFill="1" applyBorder="1" applyAlignment="1" applyProtection="1">
      <alignment horizontal="center" vertical="center" wrapText="1"/>
    </xf>
    <xf numFmtId="168" fontId="58" fillId="4" borderId="61" xfId="7" applyNumberFormat="1" applyFont="1" applyFill="1" applyBorder="1" applyAlignment="1" applyProtection="1">
      <alignment horizontal="center" vertical="center" wrapText="1"/>
    </xf>
    <xf numFmtId="168" fontId="58" fillId="4" borderId="62" xfId="7" applyNumberFormat="1" applyFont="1" applyFill="1" applyBorder="1" applyAlignment="1" applyProtection="1">
      <alignment horizontal="center" vertical="center" wrapText="1"/>
    </xf>
    <xf numFmtId="168" fontId="58" fillId="4" borderId="66" xfId="7" applyNumberFormat="1" applyFont="1" applyFill="1" applyBorder="1" applyAlignment="1" applyProtection="1">
      <alignment horizontal="center" vertical="center" wrapText="1"/>
    </xf>
    <xf numFmtId="164" fontId="57" fillId="6" borderId="46" xfId="7" applyFont="1" applyFill="1" applyBorder="1" applyAlignment="1" applyProtection="1">
      <alignment horizontal="left" vertical="center"/>
    </xf>
    <xf numFmtId="164" fontId="57" fillId="6" borderId="47" xfId="7" applyFont="1" applyFill="1" applyBorder="1" applyAlignment="1" applyProtection="1">
      <alignment horizontal="left" vertical="center"/>
    </xf>
    <xf numFmtId="168" fontId="57" fillId="6" borderId="47" xfId="7" applyNumberFormat="1" applyFont="1" applyFill="1" applyBorder="1" applyAlignment="1" applyProtection="1">
      <alignment horizontal="left" vertical="center"/>
    </xf>
    <xf numFmtId="164" fontId="57" fillId="6" borderId="48" xfId="7" applyFont="1" applyFill="1" applyBorder="1" applyAlignment="1" applyProtection="1">
      <alignment horizontal="left" vertical="center"/>
    </xf>
    <xf numFmtId="164" fontId="53" fillId="4" borderId="42" xfId="7" applyFont="1" applyFill="1" applyBorder="1" applyAlignment="1" applyProtection="1">
      <alignment horizontal="center" vertical="center"/>
    </xf>
    <xf numFmtId="164" fontId="53" fillId="4" borderId="43" xfId="7" applyFont="1" applyFill="1" applyBorder="1" applyAlignment="1" applyProtection="1">
      <alignment horizontal="center" vertical="center"/>
    </xf>
    <xf numFmtId="168" fontId="53" fillId="4" borderId="43" xfId="7" applyNumberFormat="1" applyFont="1" applyFill="1" applyBorder="1" applyAlignment="1" applyProtection="1">
      <alignment horizontal="center" vertical="center"/>
    </xf>
    <xf numFmtId="164" fontId="53" fillId="4" borderId="44" xfId="7" applyFont="1" applyFill="1" applyBorder="1" applyAlignment="1" applyProtection="1">
      <alignment horizontal="center" vertical="center"/>
    </xf>
    <xf numFmtId="164" fontId="52" fillId="0" borderId="45" xfId="6" applyFont="1" applyBorder="1" applyAlignment="1" applyProtection="1">
      <alignment horizontal="left" vertical="center" wrapText="1"/>
    </xf>
    <xf numFmtId="164" fontId="52" fillId="0" borderId="45" xfId="6" applyFont="1" applyBorder="1" applyAlignment="1" applyProtection="1">
      <alignment horizontal="center" vertical="center" wrapText="1"/>
    </xf>
    <xf numFmtId="164" fontId="60" fillId="0" borderId="45" xfId="6" applyFont="1" applyBorder="1" applyAlignment="1" applyProtection="1">
      <alignment horizontal="left" vertical="center" wrapText="1"/>
    </xf>
    <xf numFmtId="164" fontId="52" fillId="0" borderId="45" xfId="6" quotePrefix="1" applyFont="1" applyBorder="1" applyAlignment="1" applyProtection="1">
      <alignment horizontal="center" vertical="center" wrapText="1"/>
    </xf>
    <xf numFmtId="169" fontId="57" fillId="0" borderId="62" xfId="96" applyNumberFormat="1" applyFont="1" applyFill="1" applyBorder="1" applyAlignment="1" applyProtection="1">
      <alignment horizontal="right" vertical="center" wrapText="1"/>
    </xf>
    <xf numFmtId="169" fontId="57" fillId="0" borderId="61" xfId="96" applyNumberFormat="1" applyFont="1" applyFill="1" applyBorder="1" applyAlignment="1" applyProtection="1">
      <alignment horizontal="right" vertical="center" wrapText="1"/>
    </xf>
    <xf numFmtId="164" fontId="60" fillId="0" borderId="62" xfId="6" applyFont="1" applyBorder="1" applyAlignment="1" applyProtection="1">
      <alignment horizontal="left" vertical="center" wrapText="1"/>
    </xf>
    <xf numFmtId="164" fontId="60" fillId="0" borderId="66" xfId="6" applyFont="1" applyBorder="1" applyAlignment="1" applyProtection="1">
      <alignment horizontal="left" vertical="center" wrapText="1"/>
    </xf>
    <xf numFmtId="164" fontId="60" fillId="0" borderId="61" xfId="6" applyFont="1" applyBorder="1" applyAlignment="1" applyProtection="1">
      <alignment horizontal="left" vertical="center" wrapText="1"/>
    </xf>
    <xf numFmtId="169" fontId="57" fillId="0" borderId="62" xfId="96" applyNumberFormat="1" applyFont="1" applyBorder="1" applyAlignment="1" applyProtection="1">
      <alignment horizontal="right" vertical="center" wrapText="1"/>
    </xf>
    <xf numFmtId="169" fontId="57" fillId="0" borderId="61" xfId="96" applyNumberFormat="1" applyFont="1" applyBorder="1" applyAlignment="1" applyProtection="1">
      <alignment horizontal="right" vertical="center" wrapText="1"/>
    </xf>
    <xf numFmtId="164" fontId="58" fillId="4" borderId="45" xfId="6" applyFont="1" applyFill="1" applyBorder="1" applyAlignment="1" applyProtection="1">
      <alignment horizontal="center" vertical="center" wrapText="1"/>
    </xf>
    <xf numFmtId="164" fontId="60" fillId="0" borderId="64" xfId="6" applyFont="1" applyBorder="1" applyAlignment="1" applyProtection="1">
      <alignment horizontal="left" vertical="center" wrapText="1"/>
    </xf>
    <xf numFmtId="164" fontId="60" fillId="0" borderId="65" xfId="6" applyFont="1" applyBorder="1" applyAlignment="1" applyProtection="1">
      <alignment horizontal="left" vertical="center" wrapText="1"/>
    </xf>
    <xf numFmtId="164" fontId="60" fillId="0" borderId="68" xfId="6" applyFont="1" applyBorder="1" applyAlignment="1" applyProtection="1">
      <alignment horizontal="left" vertical="center" wrapText="1"/>
    </xf>
    <xf numFmtId="164" fontId="60" fillId="0" borderId="62" xfId="6" quotePrefix="1" applyFont="1" applyBorder="1" applyAlignment="1" applyProtection="1">
      <alignment horizontal="center" vertical="center" wrapText="1"/>
    </xf>
    <xf numFmtId="164" fontId="60" fillId="0" borderId="66" xfId="6" quotePrefix="1" applyFont="1" applyBorder="1" applyAlignment="1" applyProtection="1">
      <alignment horizontal="center" vertical="center" wrapText="1"/>
    </xf>
    <xf numFmtId="164" fontId="60" fillId="0" borderId="61" xfId="6" quotePrefix="1" applyFont="1" applyBorder="1" applyAlignment="1" applyProtection="1">
      <alignment horizontal="center" vertical="center" wrapText="1"/>
    </xf>
    <xf numFmtId="164" fontId="60" fillId="0" borderId="80" xfId="37" applyFont="1" applyBorder="1" applyAlignment="1" applyProtection="1">
      <alignment horizontal="center" vertical="center" wrapText="1"/>
    </xf>
    <xf numFmtId="0" fontId="57" fillId="11" borderId="80" xfId="42" applyNumberFormat="1" applyFont="1" applyFill="1" applyBorder="1" applyAlignment="1" applyProtection="1">
      <alignment horizontal="center" vertical="center"/>
    </xf>
    <xf numFmtId="0" fontId="57" fillId="11" borderId="80" xfId="37" applyNumberFormat="1" applyFont="1" applyFill="1" applyBorder="1" applyAlignment="1" applyProtection="1">
      <alignment horizontal="center" vertical="center" wrapText="1"/>
    </xf>
    <xf numFmtId="164" fontId="60" fillId="0" borderId="64" xfId="37" applyFont="1" applyBorder="1" applyAlignment="1" applyProtection="1">
      <alignment horizontal="left" vertical="center" wrapText="1"/>
    </xf>
    <xf numFmtId="164" fontId="60" fillId="0" borderId="65" xfId="37" applyFont="1" applyBorder="1" applyAlignment="1" applyProtection="1">
      <alignment horizontal="left" vertical="center" wrapText="1"/>
    </xf>
    <xf numFmtId="164" fontId="60" fillId="0" borderId="68" xfId="37" applyFont="1" applyBorder="1" applyAlignment="1" applyProtection="1">
      <alignment horizontal="left" vertical="center" wrapText="1"/>
    </xf>
    <xf numFmtId="164" fontId="58" fillId="10" borderId="68" xfId="37" applyFont="1" applyFill="1" applyBorder="1" applyAlignment="1" applyProtection="1">
      <alignment horizontal="center" vertical="center" wrapText="1"/>
    </xf>
    <xf numFmtId="164" fontId="58" fillId="10" borderId="80" xfId="37" applyFont="1" applyFill="1" applyBorder="1" applyAlignment="1" applyProtection="1">
      <alignment horizontal="center" vertical="center" wrapText="1"/>
    </xf>
    <xf numFmtId="164" fontId="57" fillId="11" borderId="80" xfId="37" applyFont="1" applyFill="1" applyBorder="1" applyAlignment="1" applyProtection="1">
      <alignment horizontal="center" vertical="center" wrapText="1"/>
    </xf>
    <xf numFmtId="172" fontId="57" fillId="0" borderId="64" xfId="68" applyNumberFormat="1" applyFont="1" applyBorder="1" applyAlignment="1" applyProtection="1">
      <alignment horizontal="right" vertical="center" wrapText="1"/>
    </xf>
    <xf numFmtId="172" fontId="57" fillId="0" borderId="65" xfId="68" applyNumberFormat="1" applyFont="1" applyBorder="1" applyAlignment="1" applyProtection="1">
      <alignment horizontal="right" vertical="center" wrapText="1"/>
    </xf>
    <xf numFmtId="172" fontId="57" fillId="0" borderId="68" xfId="68" applyNumberFormat="1" applyFont="1" applyBorder="1" applyAlignment="1" applyProtection="1">
      <alignment horizontal="right" vertical="center" wrapText="1"/>
    </xf>
    <xf numFmtId="164" fontId="68" fillId="10" borderId="80" xfId="37" applyFont="1" applyFill="1" applyBorder="1" applyAlignment="1" applyProtection="1">
      <alignment horizontal="center" vertical="center" wrapText="1"/>
    </xf>
    <xf numFmtId="164" fontId="58" fillId="10" borderId="65" xfId="37" applyFont="1" applyFill="1" applyBorder="1" applyAlignment="1" applyProtection="1">
      <alignment horizontal="center" vertical="center" wrapText="1"/>
    </xf>
    <xf numFmtId="0" fontId="58" fillId="10" borderId="68" xfId="37" applyNumberFormat="1" applyFont="1" applyFill="1" applyBorder="1" applyAlignment="1" applyProtection="1">
      <alignment horizontal="center" vertical="center" wrapText="1"/>
    </xf>
    <xf numFmtId="0" fontId="58" fillId="10" borderId="80" xfId="37" applyNumberFormat="1" applyFont="1" applyFill="1" applyBorder="1" applyAlignment="1" applyProtection="1">
      <alignment horizontal="center" vertical="center" wrapText="1"/>
    </xf>
    <xf numFmtId="164" fontId="68" fillId="10" borderId="80" xfId="42" applyFont="1" applyFill="1" applyBorder="1" applyAlignment="1" applyProtection="1">
      <alignment horizontal="center" vertical="center"/>
    </xf>
    <xf numFmtId="164" fontId="70" fillId="11" borderId="80" xfId="42" applyFont="1" applyFill="1" applyBorder="1" applyAlignment="1" applyProtection="1">
      <alignment horizontal="center" vertical="center" wrapText="1"/>
    </xf>
    <xf numFmtId="0" fontId="70" fillId="11" borderId="80" xfId="42" applyNumberFormat="1" applyFont="1" applyFill="1" applyBorder="1" applyAlignment="1" applyProtection="1">
      <alignment horizontal="center" vertical="top" wrapText="1"/>
    </xf>
    <xf numFmtId="164" fontId="68" fillId="10" borderId="80" xfId="37" applyFont="1" applyFill="1" applyBorder="1" applyAlignment="1" applyProtection="1">
      <alignment horizontal="center" vertical="center"/>
    </xf>
    <xf numFmtId="164" fontId="57" fillId="9" borderId="86" xfId="37" applyFont="1" applyFill="1" applyBorder="1" applyAlignment="1" applyProtection="1">
      <alignment horizontal="left" vertical="center" wrapText="1"/>
    </xf>
    <xf numFmtId="164" fontId="57" fillId="9" borderId="87" xfId="37" applyFont="1" applyFill="1" applyBorder="1" applyAlignment="1" applyProtection="1">
      <alignment horizontal="left" vertical="center" wrapText="1"/>
    </xf>
    <xf numFmtId="164" fontId="60" fillId="0" borderId="80" xfId="37" applyFont="1" applyBorder="1" applyAlignment="1" applyProtection="1">
      <alignment horizontal="left" vertical="center" wrapText="1"/>
    </xf>
    <xf numFmtId="164" fontId="57" fillId="9" borderId="85" xfId="37" applyFont="1" applyFill="1" applyBorder="1" applyAlignment="1" applyProtection="1">
      <alignment horizontal="left" vertical="center"/>
    </xf>
    <xf numFmtId="164" fontId="64" fillId="0" borderId="64" xfId="37" applyFont="1" applyFill="1" applyBorder="1" applyAlignment="1" applyProtection="1">
      <alignment horizontal="left" vertical="center" wrapText="1"/>
    </xf>
    <xf numFmtId="164" fontId="64" fillId="0" borderId="65" xfId="37" applyFont="1" applyFill="1" applyBorder="1" applyAlignment="1" applyProtection="1">
      <alignment horizontal="left" vertical="center" wrapText="1"/>
    </xf>
    <xf numFmtId="164" fontId="64" fillId="0" borderId="68" xfId="37" applyFont="1" applyFill="1" applyBorder="1" applyAlignment="1" applyProtection="1">
      <alignment horizontal="left" vertical="center" wrapText="1"/>
    </xf>
    <xf numFmtId="164" fontId="57" fillId="6" borderId="49" xfId="74" applyFont="1" applyFill="1" applyBorder="1" applyAlignment="1" applyProtection="1">
      <alignment horizontal="left" vertical="center" wrapText="1"/>
    </xf>
    <xf numFmtId="164" fontId="57" fillId="6" borderId="50" xfId="74" applyFont="1" applyFill="1" applyBorder="1" applyAlignment="1" applyProtection="1">
      <alignment horizontal="left" vertical="center" wrapText="1"/>
    </xf>
    <xf numFmtId="168" fontId="57" fillId="6" borderId="50" xfId="74" applyNumberFormat="1" applyFont="1" applyFill="1" applyBorder="1" applyAlignment="1" applyProtection="1">
      <alignment horizontal="left" vertical="center" wrapText="1"/>
    </xf>
    <xf numFmtId="164" fontId="57" fillId="6" borderId="51" xfId="74" applyFont="1" applyFill="1" applyBorder="1" applyAlignment="1" applyProtection="1">
      <alignment horizontal="left" vertical="center" wrapText="1"/>
    </xf>
    <xf numFmtId="164" fontId="57" fillId="6" borderId="56" xfId="74" applyFont="1" applyFill="1" applyBorder="1" applyAlignment="1" applyProtection="1">
      <alignment horizontal="left" vertical="center" wrapText="1"/>
    </xf>
    <xf numFmtId="164" fontId="57" fillId="6" borderId="57" xfId="74" applyFont="1" applyFill="1" applyBorder="1" applyAlignment="1" applyProtection="1">
      <alignment horizontal="left" vertical="center" wrapText="1"/>
    </xf>
    <xf numFmtId="168" fontId="57" fillId="6" borderId="57" xfId="74" applyNumberFormat="1" applyFont="1" applyFill="1" applyBorder="1" applyAlignment="1" applyProtection="1">
      <alignment horizontal="left" vertical="center" wrapText="1"/>
    </xf>
    <xf numFmtId="164" fontId="57" fillId="6" borderId="58" xfId="74" applyFont="1" applyFill="1" applyBorder="1" applyAlignment="1" applyProtection="1">
      <alignment horizontal="left" vertical="center" wrapText="1"/>
    </xf>
    <xf numFmtId="164" fontId="53" fillId="4" borderId="52" xfId="74" applyFont="1" applyFill="1" applyBorder="1" applyAlignment="1" applyProtection="1">
      <alignment horizontal="center" vertical="center" wrapText="1"/>
    </xf>
    <xf numFmtId="164" fontId="53" fillId="4" borderId="53" xfId="74" applyFont="1" applyFill="1" applyBorder="1" applyAlignment="1" applyProtection="1">
      <alignment horizontal="center" vertical="center" wrapText="1"/>
    </xf>
    <xf numFmtId="168" fontId="53" fillId="4" borderId="53" xfId="74" applyNumberFormat="1" applyFont="1" applyFill="1" applyBorder="1" applyAlignment="1" applyProtection="1">
      <alignment horizontal="center" vertical="center" wrapText="1"/>
    </xf>
    <xf numFmtId="168" fontId="53" fillId="4" borderId="54" xfId="74" applyNumberFormat="1" applyFont="1" applyFill="1" applyBorder="1" applyAlignment="1" applyProtection="1">
      <alignment horizontal="center" vertical="center" wrapText="1"/>
    </xf>
    <xf numFmtId="164" fontId="53" fillId="4" borderId="59" xfId="74" applyFont="1" applyFill="1" applyBorder="1" applyAlignment="1" applyProtection="1">
      <alignment horizontal="center" vertical="center" wrapText="1"/>
    </xf>
    <xf numFmtId="164" fontId="53" fillId="4" borderId="1" xfId="74" applyFont="1" applyFill="1" applyBorder="1" applyAlignment="1" applyProtection="1">
      <alignment horizontal="center" vertical="center" wrapText="1"/>
    </xf>
    <xf numFmtId="168" fontId="53" fillId="4" borderId="1" xfId="74" applyNumberFormat="1" applyFont="1" applyFill="1" applyBorder="1" applyAlignment="1" applyProtection="1">
      <alignment horizontal="center" vertical="center" wrapText="1"/>
    </xf>
    <xf numFmtId="168" fontId="53" fillId="4" borderId="60" xfId="74" applyNumberFormat="1" applyFont="1" applyFill="1" applyBorder="1" applyAlignment="1" applyProtection="1">
      <alignment horizontal="center" vertical="center" wrapText="1"/>
    </xf>
    <xf numFmtId="164" fontId="58" fillId="4" borderId="61" xfId="74" applyFont="1" applyFill="1" applyBorder="1" applyAlignment="1" applyProtection="1">
      <alignment horizontal="center" vertical="center" wrapText="1"/>
    </xf>
    <xf numFmtId="164" fontId="58" fillId="4" borderId="62" xfId="74" applyFont="1" applyFill="1" applyBorder="1" applyAlignment="1" applyProtection="1">
      <alignment horizontal="center" vertical="center" wrapText="1"/>
    </xf>
    <xf numFmtId="168" fontId="58" fillId="4" borderId="61" xfId="74" applyNumberFormat="1" applyFont="1" applyFill="1" applyBorder="1" applyAlignment="1" applyProtection="1">
      <alignment horizontal="center" vertical="center" wrapText="1"/>
    </xf>
    <xf numFmtId="168" fontId="58" fillId="4" borderId="62" xfId="74" applyNumberFormat="1" applyFont="1" applyFill="1" applyBorder="1" applyAlignment="1" applyProtection="1">
      <alignment horizontal="center" vertical="center" wrapText="1"/>
    </xf>
    <xf numFmtId="168" fontId="58" fillId="4" borderId="66" xfId="74" applyNumberFormat="1" applyFont="1" applyFill="1" applyBorder="1" applyAlignment="1" applyProtection="1">
      <alignment horizontal="center" vertical="center" wrapText="1"/>
    </xf>
    <xf numFmtId="168" fontId="57" fillId="7" borderId="45" xfId="72" applyNumberFormat="1" applyFont="1" applyFill="1" applyBorder="1" applyAlignment="1" applyProtection="1">
      <alignment horizontal="center" vertical="center"/>
    </xf>
    <xf numFmtId="168" fontId="57" fillId="7" borderId="45" xfId="74" applyNumberFormat="1" applyFont="1" applyFill="1" applyBorder="1" applyAlignment="1" applyProtection="1">
      <alignment horizontal="center" vertical="center" wrapText="1"/>
    </xf>
    <xf numFmtId="164" fontId="57" fillId="7" borderId="45" xfId="74" applyFont="1" applyFill="1" applyBorder="1" applyAlignment="1" applyProtection="1">
      <alignment horizontal="center" vertical="center" wrapText="1"/>
    </xf>
    <xf numFmtId="164" fontId="58" fillId="4" borderId="66" xfId="74" applyFont="1" applyFill="1" applyBorder="1" applyAlignment="1" applyProtection="1">
      <alignment horizontal="center" vertical="center" wrapText="1"/>
    </xf>
    <xf numFmtId="164" fontId="57" fillId="6" borderId="46" xfId="74" applyFont="1" applyFill="1" applyBorder="1" applyAlignment="1" applyProtection="1">
      <alignment horizontal="left" vertical="center"/>
    </xf>
    <xf numFmtId="164" fontId="57" fillId="6" borderId="47" xfId="74" applyFont="1" applyFill="1" applyBorder="1" applyAlignment="1" applyProtection="1">
      <alignment horizontal="left" vertical="center"/>
    </xf>
    <xf numFmtId="168" fontId="57" fillId="6" borderId="47" xfId="74" applyNumberFormat="1" applyFont="1" applyFill="1" applyBorder="1" applyAlignment="1" applyProtection="1">
      <alignment horizontal="left" vertical="center"/>
    </xf>
    <xf numFmtId="164" fontId="57" fillId="6" borderId="48" xfId="74" applyFont="1" applyFill="1" applyBorder="1" applyAlignment="1" applyProtection="1">
      <alignment horizontal="left" vertical="center"/>
    </xf>
    <xf numFmtId="164" fontId="53" fillId="4" borderId="42" xfId="72" applyFont="1" applyFill="1" applyBorder="1" applyAlignment="1" applyProtection="1">
      <alignment horizontal="center" vertical="center"/>
    </xf>
    <xf numFmtId="164" fontId="53" fillId="4" borderId="43" xfId="72" applyFont="1" applyFill="1" applyBorder="1" applyAlignment="1" applyProtection="1">
      <alignment horizontal="center" vertical="center"/>
    </xf>
    <xf numFmtId="168" fontId="53" fillId="4" borderId="43" xfId="72" applyNumberFormat="1" applyFont="1" applyFill="1" applyBorder="1" applyAlignment="1" applyProtection="1">
      <alignment horizontal="center" vertical="center"/>
    </xf>
    <xf numFmtId="164" fontId="53" fillId="4" borderId="44" xfId="72" applyFont="1" applyFill="1" applyBorder="1" applyAlignment="1" applyProtection="1">
      <alignment horizontal="center" vertical="center"/>
    </xf>
    <xf numFmtId="164" fontId="46" fillId="5" borderId="45" xfId="72" applyFont="1" applyFill="1" applyBorder="1" applyAlignment="1" applyProtection="1">
      <alignment horizontal="center" vertical="center" wrapText="1"/>
    </xf>
    <xf numFmtId="168" fontId="46" fillId="5" borderId="45" xfId="72" applyNumberFormat="1" applyFont="1" applyFill="1" applyBorder="1" applyAlignment="1" applyProtection="1">
      <alignment horizontal="center" vertical="center" wrapText="1"/>
    </xf>
    <xf numFmtId="168" fontId="46" fillId="5" borderId="42" xfId="72" applyNumberFormat="1" applyFont="1" applyFill="1" applyBorder="1" applyAlignment="1" applyProtection="1">
      <alignment horizontal="center" vertical="top" wrapText="1"/>
    </xf>
    <xf numFmtId="168" fontId="46" fillId="5" borderId="43" xfId="72" applyNumberFormat="1" applyFont="1" applyFill="1" applyBorder="1" applyAlignment="1" applyProtection="1">
      <alignment horizontal="center" vertical="top" wrapText="1"/>
    </xf>
    <xf numFmtId="164" fontId="46" fillId="5" borderId="43" xfId="72" applyFont="1" applyFill="1" applyBorder="1" applyAlignment="1" applyProtection="1">
      <alignment horizontal="center" vertical="top" wrapText="1"/>
    </xf>
    <xf numFmtId="164" fontId="46" fillId="5" borderId="44" xfId="72" applyFont="1" applyFill="1" applyBorder="1" applyAlignment="1" applyProtection="1">
      <alignment horizontal="center" vertical="top" wrapText="1"/>
    </xf>
    <xf numFmtId="164" fontId="53" fillId="4" borderId="42" xfId="74" applyFont="1" applyFill="1" applyBorder="1" applyAlignment="1" applyProtection="1">
      <alignment horizontal="center" vertical="center"/>
    </xf>
    <xf numFmtId="164" fontId="53" fillId="4" borderId="43" xfId="74" applyFont="1" applyFill="1" applyBorder="1" applyAlignment="1" applyProtection="1">
      <alignment horizontal="center" vertical="center"/>
    </xf>
    <xf numFmtId="168" fontId="53" fillId="4" borderId="43" xfId="74" applyNumberFormat="1" applyFont="1" applyFill="1" applyBorder="1" applyAlignment="1" applyProtection="1">
      <alignment horizontal="center" vertical="center"/>
    </xf>
    <xf numFmtId="164" fontId="53" fillId="4" borderId="44" xfId="74" applyFont="1" applyFill="1" applyBorder="1" applyAlignment="1" applyProtection="1">
      <alignment horizontal="center" vertical="center"/>
    </xf>
    <xf numFmtId="0" fontId="64" fillId="0" borderId="64" xfId="84" applyFont="1" applyFill="1" applyBorder="1" applyAlignment="1">
      <alignment horizontal="left" vertical="center" wrapText="1"/>
    </xf>
    <xf numFmtId="0" fontId="64" fillId="0" borderId="68" xfId="84" applyFont="1" applyFill="1" applyBorder="1" applyAlignment="1">
      <alignment horizontal="left" vertical="center" wrapText="1"/>
    </xf>
    <xf numFmtId="0" fontId="64" fillId="0" borderId="64" xfId="20" applyFont="1" applyFill="1" applyBorder="1" applyAlignment="1">
      <alignment horizontal="left" vertical="center" wrapText="1"/>
    </xf>
    <xf numFmtId="0" fontId="64" fillId="0" borderId="68" xfId="20" applyFont="1" applyFill="1" applyBorder="1" applyAlignment="1">
      <alignment horizontal="left" vertical="center" wrapText="1"/>
    </xf>
    <xf numFmtId="0" fontId="64" fillId="0" borderId="64" xfId="84" applyFont="1" applyBorder="1" applyAlignment="1">
      <alignment horizontal="left" vertical="center" wrapText="1"/>
    </xf>
    <xf numFmtId="0" fontId="64" fillId="0" borderId="65" xfId="84" applyFont="1" applyBorder="1" applyAlignment="1">
      <alignment horizontal="left" vertical="center" wrapText="1"/>
    </xf>
    <xf numFmtId="0" fontId="64" fillId="0" borderId="68" xfId="84" applyFont="1" applyBorder="1" applyAlignment="1">
      <alignment horizontal="left" vertical="center" wrapText="1"/>
    </xf>
    <xf numFmtId="164" fontId="64" fillId="0" borderId="91" xfId="1" applyFont="1" applyBorder="1" applyAlignment="1" applyProtection="1">
      <alignment horizontal="center" vertical="center" wrapText="1"/>
    </xf>
    <xf numFmtId="164" fontId="64" fillId="0" borderId="71" xfId="1" applyFont="1" applyBorder="1" applyAlignment="1" applyProtection="1">
      <alignment horizontal="center" vertical="center" wrapText="1"/>
    </xf>
    <xf numFmtId="164" fontId="64" fillId="0" borderId="72" xfId="1" applyFont="1" applyBorder="1" applyAlignment="1" applyProtection="1">
      <alignment horizontal="center" vertical="center" wrapText="1"/>
    </xf>
    <xf numFmtId="0" fontId="64" fillId="8" borderId="64" xfId="84" applyFont="1" applyFill="1" applyBorder="1" applyAlignment="1">
      <alignment horizontal="left" vertical="center" wrapText="1"/>
    </xf>
    <xf numFmtId="0" fontId="64" fillId="8" borderId="65" xfId="84" applyFont="1" applyFill="1" applyBorder="1" applyAlignment="1">
      <alignment horizontal="left" vertical="center" wrapText="1"/>
    </xf>
    <xf numFmtId="164" fontId="64" fillId="0" borderId="92" xfId="1" applyFont="1" applyBorder="1" applyAlignment="1" applyProtection="1">
      <alignment horizontal="center" vertical="center" wrapText="1"/>
    </xf>
    <xf numFmtId="164" fontId="64" fillId="0" borderId="69" xfId="1" applyFont="1" applyBorder="1" applyAlignment="1" applyProtection="1">
      <alignment horizontal="center" vertical="center" wrapText="1"/>
    </xf>
    <xf numFmtId="164" fontId="64" fillId="0" borderId="64" xfId="1" applyFont="1" applyBorder="1" applyAlignment="1" applyProtection="1">
      <alignment horizontal="center" vertical="center" wrapText="1"/>
    </xf>
    <xf numFmtId="164" fontId="64" fillId="0" borderId="68" xfId="1" quotePrefix="1" applyFont="1" applyBorder="1" applyAlignment="1" applyProtection="1">
      <alignment horizontal="center" vertical="center" wrapText="1"/>
    </xf>
    <xf numFmtId="164" fontId="64" fillId="0" borderId="64" xfId="6" applyFont="1" applyBorder="1" applyAlignment="1" applyProtection="1">
      <alignment horizontal="left" vertical="center" wrapText="1"/>
    </xf>
    <xf numFmtId="164" fontId="64" fillId="0" borderId="68" xfId="6" applyFont="1" applyBorder="1" applyAlignment="1" applyProtection="1">
      <alignment horizontal="left" vertical="center" wrapText="1"/>
    </xf>
    <xf numFmtId="169" fontId="57" fillId="0" borderId="94" xfId="83" applyNumberFormat="1" applyFont="1" applyBorder="1" applyAlignment="1" applyProtection="1">
      <alignment horizontal="right" vertical="center" wrapText="1"/>
    </xf>
    <xf numFmtId="169" fontId="57" fillId="0" borderId="95" xfId="83" applyNumberFormat="1" applyFont="1" applyBorder="1" applyAlignment="1" applyProtection="1">
      <alignment horizontal="right" vertical="center" wrapText="1"/>
    </xf>
    <xf numFmtId="0" fontId="52" fillId="0" borderId="64" xfId="13" applyFont="1" applyBorder="1" applyAlignment="1" applyProtection="1">
      <alignment horizontal="center" vertical="center" wrapText="1"/>
    </xf>
    <xf numFmtId="0" fontId="52" fillId="0" borderId="68" xfId="13" applyFont="1" applyBorder="1" applyAlignment="1" applyProtection="1">
      <alignment horizontal="center" vertical="center" wrapText="1"/>
    </xf>
    <xf numFmtId="164" fontId="57" fillId="0" borderId="62" xfId="6" applyFont="1" applyBorder="1" applyAlignment="1" applyProtection="1">
      <alignment horizontal="center" vertical="center" wrapText="1"/>
    </xf>
    <xf numFmtId="164" fontId="57" fillId="0" borderId="61" xfId="6" applyFont="1" applyBorder="1" applyAlignment="1" applyProtection="1">
      <alignment horizontal="center" vertical="center" wrapText="1"/>
    </xf>
    <xf numFmtId="169" fontId="57" fillId="0" borderId="62" xfId="83" applyNumberFormat="1" applyFont="1" applyBorder="1" applyAlignment="1" applyProtection="1">
      <alignment horizontal="right" vertical="center" wrapText="1"/>
    </xf>
    <xf numFmtId="169" fontId="57" fillId="0" borderId="61" xfId="83" applyNumberFormat="1" applyFont="1" applyBorder="1" applyAlignment="1" applyProtection="1">
      <alignment horizontal="right" vertical="center" wrapText="1"/>
    </xf>
    <xf numFmtId="164" fontId="52" fillId="0" borderId="80" xfId="89" applyNumberFormat="1" applyFont="1" applyBorder="1" applyAlignment="1" applyProtection="1">
      <alignment horizontal="left" vertical="center" wrapText="1"/>
    </xf>
    <xf numFmtId="0" fontId="60" fillId="0" borderId="93" xfId="13" applyFont="1" applyBorder="1" applyAlignment="1" applyProtection="1">
      <alignment horizontal="center" vertical="center" wrapText="1"/>
    </xf>
    <xf numFmtId="0" fontId="60" fillId="0" borderId="68" xfId="13" applyFont="1" applyBorder="1" applyAlignment="1" applyProtection="1">
      <alignment horizontal="center" vertical="center" wrapText="1"/>
    </xf>
    <xf numFmtId="0" fontId="60" fillId="0" borderId="64" xfId="13" applyFont="1" applyBorder="1" applyAlignment="1" applyProtection="1">
      <alignment horizontal="center" vertical="center" wrapText="1"/>
    </xf>
    <xf numFmtId="164" fontId="52" fillId="0" borderId="80" xfId="89" quotePrefix="1" applyNumberFormat="1" applyFont="1" applyBorder="1" applyAlignment="1" applyProtection="1">
      <alignment horizontal="left" vertical="center" wrapText="1"/>
    </xf>
    <xf numFmtId="164" fontId="52" fillId="0" borderId="62" xfId="6" quotePrefix="1" applyFont="1" applyBorder="1" applyAlignment="1" applyProtection="1">
      <alignment horizontal="left" vertical="center" wrapText="1"/>
    </xf>
    <xf numFmtId="164" fontId="52" fillId="0" borderId="61" xfId="6" quotePrefix="1" applyFont="1" applyBorder="1" applyAlignment="1" applyProtection="1">
      <alignment horizontal="left" vertical="center" wrapText="1"/>
    </xf>
    <xf numFmtId="164" fontId="52" fillId="0" borderId="92" xfId="6" applyFont="1" applyBorder="1" applyAlignment="1" applyProtection="1">
      <alignment horizontal="left" vertical="center" wrapText="1"/>
    </xf>
    <xf numFmtId="164" fontId="52" fillId="0" borderId="69" xfId="6" applyFont="1" applyBorder="1" applyAlignment="1" applyProtection="1">
      <alignment horizontal="left" vertical="center" wrapText="1"/>
    </xf>
    <xf numFmtId="164" fontId="60" fillId="0" borderId="96" xfId="6" applyFont="1" applyBorder="1" applyAlignment="1" applyProtection="1">
      <alignment horizontal="left" vertical="center" wrapText="1"/>
    </xf>
    <xf numFmtId="164" fontId="52" fillId="0" borderId="96" xfId="6" quotePrefix="1" applyFont="1" applyBorder="1" applyAlignment="1" applyProtection="1">
      <alignment horizontal="left" vertical="center" wrapText="1"/>
    </xf>
    <xf numFmtId="164" fontId="52" fillId="0" borderId="97" xfId="6" quotePrefix="1" applyFont="1" applyBorder="1" applyAlignment="1" applyProtection="1">
      <alignment horizontal="left" vertical="center" wrapText="1"/>
    </xf>
    <xf numFmtId="0" fontId="52" fillId="0" borderId="65" xfId="13" applyFont="1" applyBorder="1" applyAlignment="1" applyProtection="1">
      <alignment horizontal="center" vertical="center" wrapText="1"/>
    </xf>
    <xf numFmtId="164" fontId="57" fillId="0" borderId="66" xfId="6" applyFont="1" applyBorder="1" applyAlignment="1" applyProtection="1">
      <alignment horizontal="center" vertical="center" wrapText="1"/>
    </xf>
    <xf numFmtId="169" fontId="57" fillId="0" borderId="66" xfId="83" applyNumberFormat="1" applyFont="1" applyBorder="1" applyAlignment="1" applyProtection="1">
      <alignment horizontal="right" vertical="center" wrapText="1"/>
    </xf>
    <xf numFmtId="164" fontId="52" fillId="0" borderId="66" xfId="6" quotePrefix="1" applyFont="1" applyBorder="1" applyAlignment="1" applyProtection="1">
      <alignment horizontal="left" vertical="center" wrapText="1"/>
    </xf>
    <xf numFmtId="164" fontId="52" fillId="0" borderId="62" xfId="6" applyFont="1" applyBorder="1" applyAlignment="1" applyProtection="1">
      <alignment horizontal="left" vertical="center" wrapText="1"/>
    </xf>
    <xf numFmtId="164" fontId="52" fillId="0" borderId="66" xfId="6" applyFont="1" applyBorder="1" applyAlignment="1" applyProtection="1">
      <alignment horizontal="left" vertical="center" wrapText="1"/>
    </xf>
    <xf numFmtId="164" fontId="52" fillId="0" borderId="61" xfId="6" applyFont="1" applyBorder="1" applyAlignment="1" applyProtection="1">
      <alignment horizontal="left" vertical="center" wrapText="1"/>
    </xf>
    <xf numFmtId="164" fontId="52" fillId="0" borderId="62" xfId="6" quotePrefix="1" applyFont="1" applyBorder="1" applyAlignment="1" applyProtection="1">
      <alignment horizontal="center" vertical="center" wrapText="1"/>
    </xf>
    <xf numFmtId="164" fontId="52" fillId="0" borderId="66" xfId="6" quotePrefix="1" applyFont="1" applyBorder="1" applyAlignment="1" applyProtection="1">
      <alignment horizontal="center" vertical="center" wrapText="1"/>
    </xf>
    <xf numFmtId="164" fontId="52" fillId="0" borderId="61" xfId="6" quotePrefix="1" applyFont="1" applyBorder="1" applyAlignment="1" applyProtection="1">
      <alignment horizontal="center" vertical="center" wrapText="1"/>
    </xf>
    <xf numFmtId="164" fontId="52" fillId="0" borderId="98" xfId="6" applyFont="1" applyBorder="1" applyAlignment="1" applyProtection="1">
      <alignment horizontal="left" vertical="center" wrapText="1"/>
    </xf>
    <xf numFmtId="164" fontId="52" fillId="0" borderId="96" xfId="6" applyFont="1" applyBorder="1" applyAlignment="1" applyProtection="1">
      <alignment horizontal="left" vertical="center" wrapText="1"/>
    </xf>
    <xf numFmtId="164" fontId="52" fillId="0" borderId="97" xfId="6" applyFont="1" applyBorder="1" applyAlignment="1" applyProtection="1">
      <alignment horizontal="left" vertical="center" wrapText="1"/>
    </xf>
    <xf numFmtId="0" fontId="52" fillId="0" borderId="80" xfId="88" quotePrefix="1" applyFont="1" applyBorder="1" applyAlignment="1" applyProtection="1">
      <alignment horizontal="left" vertical="center" wrapText="1"/>
    </xf>
    <xf numFmtId="0" fontId="52" fillId="0" borderId="80" xfId="88" applyFont="1" applyBorder="1" applyAlignment="1" applyProtection="1">
      <alignment horizontal="left" vertical="center" wrapText="1"/>
    </xf>
    <xf numFmtId="164" fontId="60" fillId="0" borderId="45" xfId="6" applyFont="1" applyBorder="1" applyAlignment="1" applyProtection="1">
      <alignment horizontal="center" vertical="center" wrapText="1"/>
    </xf>
    <xf numFmtId="164" fontId="60" fillId="0" borderId="45" xfId="6" quotePrefix="1" applyFont="1" applyBorder="1" applyAlignment="1" applyProtection="1">
      <alignment horizontal="center" vertical="center" wrapText="1"/>
    </xf>
    <xf numFmtId="164" fontId="60" fillId="0" borderId="62" xfId="6" quotePrefix="1" applyFont="1" applyBorder="1" applyAlignment="1" applyProtection="1">
      <alignment horizontal="left" vertical="center" wrapText="1"/>
    </xf>
    <xf numFmtId="164" fontId="60" fillId="0" borderId="66" xfId="6" quotePrefix="1" applyFont="1" applyBorder="1" applyAlignment="1" applyProtection="1">
      <alignment horizontal="left" vertical="center" wrapText="1"/>
    </xf>
    <xf numFmtId="164" fontId="60" fillId="0" borderId="61" xfId="6" quotePrefix="1" applyFont="1" applyBorder="1" applyAlignment="1" applyProtection="1">
      <alignment horizontal="left" vertical="center" wrapText="1"/>
    </xf>
    <xf numFmtId="0" fontId="60" fillId="0" borderId="62" xfId="0" applyFont="1" applyBorder="1" applyAlignment="1">
      <alignment horizontal="center" vertical="center" wrapText="1"/>
    </xf>
    <xf numFmtId="0" fontId="60" fillId="0" borderId="66" xfId="0" applyFont="1" applyBorder="1" applyAlignment="1">
      <alignment horizontal="center" vertical="center" wrapText="1"/>
    </xf>
    <xf numFmtId="0" fontId="60" fillId="0" borderId="61" xfId="0" applyFont="1" applyBorder="1" applyAlignment="1">
      <alignment horizontal="center" vertical="center" wrapText="1"/>
    </xf>
    <xf numFmtId="0" fontId="60" fillId="0" borderId="62" xfId="0" applyFont="1" applyBorder="1" applyAlignment="1">
      <alignment horizontal="left" vertical="center" wrapText="1"/>
    </xf>
    <xf numFmtId="0" fontId="60" fillId="0" borderId="66" xfId="0" applyFont="1" applyBorder="1" applyAlignment="1">
      <alignment horizontal="left" vertical="center" wrapText="1"/>
    </xf>
    <xf numFmtId="0" fontId="60" fillId="0" borderId="61" xfId="0" applyFont="1" applyBorder="1" applyAlignment="1">
      <alignment horizontal="left" vertical="center" wrapText="1"/>
    </xf>
    <xf numFmtId="0" fontId="60" fillId="0" borderId="45" xfId="0" applyFont="1" applyBorder="1" applyAlignment="1">
      <alignment horizontal="center" vertical="center" wrapText="1"/>
    </xf>
    <xf numFmtId="172" fontId="57" fillId="0" borderId="45" xfId="62" applyNumberFormat="1" applyFont="1" applyBorder="1" applyAlignment="1" applyProtection="1">
      <alignment horizontal="right" vertical="center" wrapText="1"/>
    </xf>
    <xf numFmtId="164" fontId="57" fillId="0" borderId="45" xfId="6" applyFont="1" applyBorder="1" applyAlignment="1" applyProtection="1">
      <alignment horizontal="center" vertical="center" wrapText="1"/>
    </xf>
    <xf numFmtId="0" fontId="60" fillId="0" borderId="62" xfId="0" quotePrefix="1" applyFont="1" applyBorder="1" applyAlignment="1">
      <alignment horizontal="left" vertical="center" wrapText="1"/>
    </xf>
    <xf numFmtId="0" fontId="60" fillId="0" borderId="45" xfId="0" applyFont="1" applyBorder="1" applyAlignment="1">
      <alignment horizontal="left" vertical="center" wrapText="1"/>
    </xf>
    <xf numFmtId="0" fontId="66" fillId="0" borderId="45" xfId="0" applyFont="1" applyBorder="1" applyAlignment="1">
      <alignment horizontal="center" vertical="center" wrapText="1"/>
    </xf>
    <xf numFmtId="164" fontId="60" fillId="0" borderId="62" xfId="54" applyNumberFormat="1" applyFont="1" applyBorder="1" applyAlignment="1">
      <alignment horizontal="left" vertical="center" wrapText="1"/>
    </xf>
    <xf numFmtId="0" fontId="66" fillId="0" borderId="61" xfId="54" applyFont="1" applyBorder="1" applyAlignment="1">
      <alignment horizontal="left" vertical="center"/>
    </xf>
    <xf numFmtId="164" fontId="58" fillId="4" borderId="45" xfId="7" applyFont="1" applyFill="1" applyBorder="1" applyAlignment="1" applyProtection="1">
      <alignment horizontal="center" vertical="center" wrapText="1"/>
    </xf>
    <xf numFmtId="0" fontId="66" fillId="0" borderId="66" xfId="54" applyFont="1" applyBorder="1" applyAlignment="1">
      <alignment horizontal="left" vertical="center"/>
    </xf>
    <xf numFmtId="164" fontId="60" fillId="0" borderId="74" xfId="6" applyFont="1" applyBorder="1" applyAlignment="1" applyProtection="1">
      <alignment horizontal="left" vertical="center" wrapText="1"/>
    </xf>
    <xf numFmtId="164" fontId="60" fillId="0" borderId="75" xfId="6" applyFont="1" applyBorder="1" applyAlignment="1" applyProtection="1">
      <alignment horizontal="left" vertical="center" wrapText="1"/>
    </xf>
    <xf numFmtId="164" fontId="60" fillId="0" borderId="76" xfId="6" applyFont="1" applyBorder="1" applyAlignment="1" applyProtection="1">
      <alignment horizontal="left" vertical="center" wrapText="1"/>
    </xf>
  </cellXfs>
  <cellStyles count="97">
    <cellStyle name="Excel Built-in Hyperlink" xfId="2"/>
    <cellStyle name="Excel Built-in Normal" xfId="1"/>
    <cellStyle name="Excel Built-in Normal 2" xfId="11"/>
    <cellStyle name="Excel Built-in Normal 2 2" xfId="42"/>
    <cellStyle name="Excel Built-in Normal 2 3" xfId="72"/>
    <cellStyle name="Excel Built-in Normal 3" xfId="12"/>
    <cellStyle name="Excel Built-in Normal 3 2" xfId="32"/>
    <cellStyle name="Excel Built-in Normal 4" xfId="23"/>
    <cellStyle name="Excel Built-in Normal 5" xfId="27"/>
    <cellStyle name="Excel Built-in Normal 6" xfId="29"/>
    <cellStyle name="Excel Built-in Normal 7" xfId="40"/>
    <cellStyle name="Excel Built-in Normal 7 2" xfId="45"/>
    <cellStyle name="Excel Built-in Normal 7 2 2" xfId="76"/>
    <cellStyle name="Excel Built-in Normal 7 2 3" xfId="79"/>
    <cellStyle name="Excel Built-in Normal 7 2 4" xfId="85"/>
    <cellStyle name="Heading" xfId="3"/>
    <cellStyle name="Heading 3" xfId="15"/>
    <cellStyle name="Heading 4" xfId="48"/>
    <cellStyle name="Heading 5" xfId="69"/>
    <cellStyle name="Heading1" xfId="4"/>
    <cellStyle name="Hipervínculo" xfId="34" builtinId="8"/>
    <cellStyle name="Millares" xfId="59" builtinId="3"/>
    <cellStyle name="Millares 2" xfId="5"/>
    <cellStyle name="Millares 3" xfId="55"/>
    <cellStyle name="Millares 4" xfId="56"/>
    <cellStyle name="Millares 5" xfId="86"/>
    <cellStyle name="Millares 5 2" xfId="87"/>
    <cellStyle name="Normal" xfId="0" builtinId="0"/>
    <cellStyle name="Normal 2" xfId="6"/>
    <cellStyle name="Normal 2 10" xfId="88"/>
    <cellStyle name="Normal 2 2" xfId="14"/>
    <cellStyle name="Normal 2 2 2" xfId="7"/>
    <cellStyle name="Normal 2 2 3" xfId="37"/>
    <cellStyle name="Normal 2 3" xfId="19"/>
    <cellStyle name="Normal 2 4" xfId="24"/>
    <cellStyle name="Normal 2 5" xfId="28"/>
    <cellStyle name="Normal 2 5 3" xfId="33"/>
    <cellStyle name="Normal 2 6" xfId="30"/>
    <cellStyle name="Normal 2 7" xfId="46"/>
    <cellStyle name="Normal 2 7 2" xfId="77"/>
    <cellStyle name="Normal 2 7 3" xfId="80"/>
    <cellStyle name="Normal 2 7 4" xfId="89"/>
    <cellStyle name="Normal 2 8" xfId="54"/>
    <cellStyle name="Normal 2 9" xfId="74"/>
    <cellStyle name="Normal 3" xfId="13"/>
    <cellStyle name="Normal 4" xfId="18"/>
    <cellStyle name="Normal 4 2" xfId="90"/>
    <cellStyle name="Normal 5" xfId="25"/>
    <cellStyle name="Normal 6" xfId="31"/>
    <cellStyle name="Normal 6 2" xfId="38"/>
    <cellStyle name="Normal 6 2 2" xfId="75"/>
    <cellStyle name="Normal 6 2 2 2" xfId="84"/>
    <cellStyle name="Normal 7" xfId="8"/>
    <cellStyle name="Normal 7 2" xfId="20"/>
    <cellStyle name="Normal 8" xfId="73"/>
    <cellStyle name="Normal 9" xfId="91"/>
    <cellStyle name="Porcentaje" xfId="60" builtinId="5"/>
    <cellStyle name="Porcentaje 2" xfId="39"/>
    <cellStyle name="Porcentaje 3" xfId="50"/>
    <cellStyle name="Porcentaje 4" xfId="51"/>
    <cellStyle name="Porcentaje 4 2" xfId="58"/>
    <cellStyle name="Porcentaje 4 2 2" xfId="62"/>
    <cellStyle name="Porcentaje 4 2 2 2" xfId="66"/>
    <cellStyle name="Porcentaje 4 2 2 3" xfId="78"/>
    <cellStyle name="Porcentaje 4 3" xfId="61"/>
    <cellStyle name="Porcentaje 4 3 2" xfId="67"/>
    <cellStyle name="Porcentaje 4 3 3" xfId="68"/>
    <cellStyle name="Porcentaje 4 3 4" xfId="71"/>
    <cellStyle name="Porcentaje 4 3 4 2" xfId="82"/>
    <cellStyle name="Porcentaje 4 3 4 2 2" xfId="96"/>
    <cellStyle name="Porcentaje 4 3 4 3" xfId="83"/>
    <cellStyle name="Porcentaje 4 3 5" xfId="81"/>
    <cellStyle name="Porcentaje 4 4" xfId="64"/>
    <cellStyle name="Porcentaje 4 5" xfId="92"/>
    <cellStyle name="Porcentaje 5" xfId="52"/>
    <cellStyle name="Porcentual 2" xfId="21"/>
    <cellStyle name="Porcentual 2 2" xfId="22"/>
    <cellStyle name="Porcentual 2 3" xfId="26"/>
    <cellStyle name="Porcentual 2 4" xfId="35"/>
    <cellStyle name="Porcentual 2 4 2" xfId="63"/>
    <cellStyle name="Porcentual 2 5" xfId="43"/>
    <cellStyle name="Porcentual 2 6" xfId="44"/>
    <cellStyle name="Porcentual 2 6 2" xfId="57"/>
    <cellStyle name="Porcentual 2 6 3" xfId="65"/>
    <cellStyle name="Porcentual 2 6 4" xfId="93"/>
    <cellStyle name="Porcentual 2 7" xfId="53"/>
    <cellStyle name="Porcentual 2 8" xfId="94"/>
    <cellStyle name="Porcentual 3" xfId="36"/>
    <cellStyle name="Porcentual 4" xfId="41"/>
    <cellStyle name="Porcentual 4 2" xfId="47"/>
    <cellStyle name="Porcentual 5" xfId="95"/>
    <cellStyle name="Result" xfId="9"/>
    <cellStyle name="Result 4" xfId="16"/>
    <cellStyle name="Result 5" xfId="49"/>
    <cellStyle name="Result 6" xfId="70"/>
    <cellStyle name="Result2" xfId="10"/>
    <cellStyle name="Resultado2" xfId="17"/>
  </cellStyles>
  <dxfs count="1">
    <dxf>
      <font>
        <b/>
        <i val="0"/>
        <color theme="0"/>
      </font>
      <fill>
        <patternFill>
          <bgColor rgb="FFFF0000"/>
        </patternFill>
      </fill>
    </dxf>
  </dxfs>
  <tableStyles count="0" defaultTableStyle="TableStyleMedium9" defaultPivotStyle="PivotStyleLight16"/>
  <colors>
    <mruColors>
      <color rgb="FF385723"/>
      <color rgb="FFFFF3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6/relationships/vbaProject" Target="vbaProject.bin"/></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hyperlink" Target="#Agropecuaria!A1"/><Relationship Id="rId13" Type="http://schemas.openxmlformats.org/officeDocument/2006/relationships/hyperlink" Target="#'Direcci&#243;n Ejecutiva'!A1"/><Relationship Id="rId3" Type="http://schemas.openxmlformats.org/officeDocument/2006/relationships/hyperlink" Target="#'P&amp;D'!A1"/><Relationship Id="rId7" Type="http://schemas.openxmlformats.org/officeDocument/2006/relationships/hyperlink" Target="#DAF!A1"/><Relationship Id="rId12" Type="http://schemas.openxmlformats.org/officeDocument/2006/relationships/hyperlink" Target="#RRHH!A1"/><Relationship Id="rId2" Type="http://schemas.openxmlformats.org/officeDocument/2006/relationships/hyperlink" Target="#NSSS!A1"/><Relationship Id="rId1" Type="http://schemas.openxmlformats.org/officeDocument/2006/relationships/hyperlink" Target="#Comunicaciones!A1"/><Relationship Id="rId6" Type="http://schemas.openxmlformats.org/officeDocument/2006/relationships/hyperlink" Target="#Jur&#237;dica!A1"/><Relationship Id="rId11" Type="http://schemas.openxmlformats.org/officeDocument/2006/relationships/hyperlink" Target="#Programas!A1"/><Relationship Id="rId5" Type="http://schemas.openxmlformats.org/officeDocument/2006/relationships/hyperlink" Target="#TIC!A1"/><Relationship Id="rId10" Type="http://schemas.openxmlformats.org/officeDocument/2006/relationships/hyperlink" Target="#Comercializaci&#243;n!A1"/><Relationship Id="rId4" Type="http://schemas.openxmlformats.org/officeDocument/2006/relationships/hyperlink" Target="#SM!A1"/><Relationship Id="rId9" Type="http://schemas.openxmlformats.org/officeDocument/2006/relationships/hyperlink" Target="#Log&#237;stica!A1"/><Relationship Id="rId14" Type="http://schemas.openxmlformats.org/officeDocument/2006/relationships/hyperlink" Target="#OAI!A1"/></Relationships>
</file>

<file path=xl/drawings/_rels/drawing4.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646206</xdr:colOff>
      <xdr:row>0</xdr:row>
      <xdr:rowOff>0</xdr:rowOff>
    </xdr:from>
    <xdr:ext cx="2203886" cy="11795028"/>
    <xdr:sp macro="" textlink="">
      <xdr:nvSpPr>
        <xdr:cNvPr id="2" name="Rectángulo 1">
          <a:extLst>
            <a:ext uri="{FF2B5EF4-FFF2-40B4-BE49-F238E27FC236}">
              <a16:creationId xmlns:a16="http://schemas.microsoft.com/office/drawing/2014/main" id="{00000000-0008-0000-0000-000002000000}"/>
            </a:ext>
          </a:extLst>
        </xdr:cNvPr>
        <xdr:cNvSpPr/>
      </xdr:nvSpPr>
      <xdr:spPr>
        <a:xfrm>
          <a:off x="5561106" y="0"/>
          <a:ext cx="2203886" cy="11795028"/>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99CC00"/>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0</xdr:col>
      <xdr:colOff>26974</xdr:colOff>
      <xdr:row>30</xdr:row>
      <xdr:rowOff>0</xdr:rowOff>
    </xdr:from>
    <xdr:ext cx="6757598" cy="891357"/>
    <xdr:sp macro="" textlink="">
      <xdr:nvSpPr>
        <xdr:cNvPr id="3" name="Rectángulo 2">
          <a:extLst>
            <a:ext uri="{FF2B5EF4-FFF2-40B4-BE49-F238E27FC236}">
              <a16:creationId xmlns:a16="http://schemas.microsoft.com/office/drawing/2014/main" id="{00000000-0008-0000-0000-000003000000}"/>
            </a:ext>
          </a:extLst>
        </xdr:cNvPr>
        <xdr:cNvSpPr/>
      </xdr:nvSpPr>
      <xdr:spPr>
        <a:xfrm>
          <a:off x="26974" y="5715000"/>
          <a:ext cx="6757598" cy="891357"/>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solidFill>
          <a:srgbClr val="4472C4"/>
        </a:solidFill>
        <a:ln w="12618" cap="flat">
          <a:solidFill>
            <a:srgbClr val="325490"/>
          </a:solidFill>
          <a:prstDash val="solid"/>
          <a:miter/>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Calibri"/>
          </a:endParaRPr>
        </a:p>
      </xdr:txBody>
    </xdr:sp>
    <xdr:clientData/>
  </xdr:oneCellAnchor>
  <xdr:oneCellAnchor>
    <xdr:from>
      <xdr:col>7</xdr:col>
      <xdr:colOff>236555</xdr:colOff>
      <xdr:row>7</xdr:row>
      <xdr:rowOff>35661</xdr:rowOff>
    </xdr:from>
    <xdr:ext cx="1500804" cy="575980"/>
    <xdr:sp macro="" textlink="">
      <xdr:nvSpPr>
        <xdr:cNvPr id="4" name="CuadroTexto 3">
          <a:extLst>
            <a:ext uri="{FF2B5EF4-FFF2-40B4-BE49-F238E27FC236}">
              <a16:creationId xmlns:a16="http://schemas.microsoft.com/office/drawing/2014/main" id="{00000000-0008-0000-0000-000004000000}"/>
            </a:ext>
          </a:extLst>
        </xdr:cNvPr>
        <xdr:cNvSpPr/>
      </xdr:nvSpPr>
      <xdr:spPr>
        <a:xfrm>
          <a:off x="5970605" y="1369161"/>
          <a:ext cx="1500804" cy="575980"/>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89976" tIns="44988" rIns="89976" bIns="44988"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4400" b="0" i="0" u="none" strike="noStrike" kern="1200" cap="none" spc="0" baseline="0">
              <a:solidFill>
                <a:srgbClr val="000000"/>
              </a:solidFill>
              <a:uFillTx/>
              <a:latin typeface="Times New Roman" pitchFamily="16"/>
              <a:cs typeface="Times New Roman" pitchFamily="16"/>
            </a:rPr>
            <a:t>2023</a:t>
          </a:r>
        </a:p>
      </xdr:txBody>
    </xdr:sp>
    <xdr:clientData/>
  </xdr:oneCellAnchor>
  <xdr:oneCellAnchor>
    <xdr:from>
      <xdr:col>2</xdr:col>
      <xdr:colOff>27340</xdr:colOff>
      <xdr:row>0</xdr:row>
      <xdr:rowOff>137582</xdr:rowOff>
    </xdr:from>
    <xdr:ext cx="2467782" cy="1862666"/>
    <xdr:pic>
      <xdr:nvPicPr>
        <xdr:cNvPr id="5" name="Picture 2">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lum/>
          <a:alphaModFix/>
        </a:blip>
        <a:srcRect t="10523" b="15543"/>
        <a:stretch/>
      </xdr:blipFill>
      <xdr:spPr>
        <a:xfrm>
          <a:off x="1657173" y="137582"/>
          <a:ext cx="2467782" cy="1862666"/>
        </a:xfrm>
        <a:prstGeom prst="rect">
          <a:avLst/>
        </a:prstGeom>
        <a:noFill/>
        <a:ln cap="flat">
          <a:noFill/>
        </a:ln>
      </xdr:spPr>
    </xdr:pic>
    <xdr:clientData/>
  </xdr:oneCellAnchor>
  <xdr:oneCellAnchor>
    <xdr:from>
      <xdr:col>0</xdr:col>
      <xdr:colOff>103692</xdr:colOff>
      <xdr:row>30</xdr:row>
      <xdr:rowOff>150144</xdr:rowOff>
    </xdr:from>
    <xdr:ext cx="6557436" cy="567019"/>
    <xdr:sp macro="" textlink="">
      <xdr:nvSpPr>
        <xdr:cNvPr id="6" name="CuadroTexto 5">
          <a:extLst>
            <a:ext uri="{FF2B5EF4-FFF2-40B4-BE49-F238E27FC236}">
              <a16:creationId xmlns:a16="http://schemas.microsoft.com/office/drawing/2014/main" id="{00000000-0008-0000-0000-000006000000}"/>
            </a:ext>
          </a:extLst>
        </xdr:cNvPr>
        <xdr:cNvSpPr/>
      </xdr:nvSpPr>
      <xdr:spPr>
        <a:xfrm>
          <a:off x="103692" y="5865144"/>
          <a:ext cx="6557436" cy="567019"/>
        </a:xfrm>
        <a:custGeom>
          <a:avLst/>
          <a:gdLst>
            <a:gd name="f0" fmla="val w"/>
            <a:gd name="f1" fmla="val h"/>
            <a:gd name="f2" fmla="val 0"/>
            <a:gd name="f3" fmla="val 21600"/>
            <a:gd name="f4" fmla="*/ f0 1 21600"/>
            <a:gd name="f5" fmla="*/ f1 1 21600"/>
            <a:gd name="f6" fmla="val f2"/>
            <a:gd name="f7" fmla="val f3"/>
            <a:gd name="f8" fmla="+- f7 0 f6"/>
            <a:gd name="f9" fmla="*/ f8 1 21600"/>
            <a:gd name="f10" fmla="*/ f6 1 f9"/>
            <a:gd name="f11" fmla="*/ f7 1 f9"/>
            <a:gd name="f12" fmla="*/ f10 f4 1"/>
            <a:gd name="f13" fmla="*/ f11 f4 1"/>
            <a:gd name="f14" fmla="*/ f11 f5 1"/>
            <a:gd name="f15" fmla="*/ f10 f5 1"/>
          </a:gdLst>
          <a:ahLst/>
          <a:cxnLst>
            <a:cxn ang="3cd4">
              <a:pos x="hc" y="t"/>
            </a:cxn>
            <a:cxn ang="0">
              <a:pos x="r" y="vc"/>
            </a:cxn>
            <a:cxn ang="cd4">
              <a:pos x="hc" y="b"/>
            </a:cxn>
            <a:cxn ang="cd2">
              <a:pos x="l" y="vc"/>
            </a:cxn>
          </a:cxnLst>
          <a:rect l="f12" t="f15" r="f13" b="f14"/>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89976" tIns="44988" rIns="89976" bIns="44988" anchor="t" anchorCtr="1" compatLnSpc="0">
          <a:noAutofit/>
        </a:bodyPr>
        <a:lstStyle/>
        <a:p>
          <a:pPr marL="0" marR="0" lvl="0" indent="0" algn="ctr"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3200" b="0" i="0" u="none" strike="noStrike" kern="1200" cap="none" spc="0" baseline="0">
              <a:solidFill>
                <a:srgbClr val="000000"/>
              </a:solidFill>
              <a:uFillTx/>
              <a:latin typeface="Times New Roman" pitchFamily="16"/>
              <a:cs typeface="Times New Roman" pitchFamily="16"/>
            </a:rPr>
            <a:t>Plan Operativo Anual (POA) 2023</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4" name="3 Rectángulo">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4" name="3 Rectángulo">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C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661900"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F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11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77559</xdr:colOff>
      <xdr:row>0</xdr:row>
      <xdr:rowOff>10886</xdr:rowOff>
    </xdr:from>
    <xdr:to>
      <xdr:col>5</xdr:col>
      <xdr:colOff>108855</xdr:colOff>
      <xdr:row>6</xdr:row>
      <xdr:rowOff>13607</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srcRect b="17144"/>
        <a:stretch/>
      </xdr:blipFill>
      <xdr:spPr bwMode="auto">
        <a:xfrm>
          <a:off x="5629273" y="10886"/>
          <a:ext cx="1419225" cy="11457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1</xdr:col>
      <xdr:colOff>0</xdr:colOff>
      <xdr:row>5</xdr:row>
      <xdr:rowOff>0</xdr:rowOff>
    </xdr:to>
    <xdr:sp macro="" textlink="">
      <xdr:nvSpPr>
        <xdr:cNvPr id="2" name="1 Rectángulo">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0" y="9630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a:t>
          </a:r>
          <a:r>
            <a:rPr lang="en-US" sz="1100" baseline="0"/>
            <a:t> - Departamento de Comunicaciones</a:t>
          </a:r>
          <a:endParaRPr lang="en-US" sz="1100"/>
        </a:p>
      </xdr:txBody>
    </xdr:sp>
    <xdr:clientData/>
  </xdr:twoCellAnchor>
  <xdr:twoCellAnchor>
    <xdr:from>
      <xdr:col>0</xdr:col>
      <xdr:colOff>0</xdr:colOff>
      <xdr:row>5</xdr:row>
      <xdr:rowOff>137746</xdr:rowOff>
    </xdr:from>
    <xdr:to>
      <xdr:col>1</xdr:col>
      <xdr:colOff>0</xdr:colOff>
      <xdr:row>6</xdr:row>
      <xdr:rowOff>137746</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0" y="1294353"/>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2</a:t>
          </a:r>
          <a:r>
            <a:rPr lang="en-US" sz="1100" baseline="0"/>
            <a:t> -</a:t>
          </a:r>
          <a:r>
            <a:rPr lang="en-US" sz="1100"/>
            <a:t> Departamento de Normas, Sistemas, Supervisión y Seguimiento</a:t>
          </a:r>
        </a:p>
      </xdr:txBody>
    </xdr:sp>
    <xdr:clientData/>
  </xdr:twoCellAnchor>
  <xdr:twoCellAnchor>
    <xdr:from>
      <xdr:col>0</xdr:col>
      <xdr:colOff>0</xdr:colOff>
      <xdr:row>7</xdr:row>
      <xdr:rowOff>84992</xdr:rowOff>
    </xdr:from>
    <xdr:to>
      <xdr:col>1</xdr:col>
      <xdr:colOff>0</xdr:colOff>
      <xdr:row>8</xdr:row>
      <xdr:rowOff>84992</xdr:rowOff>
    </xdr:to>
    <xdr:sp macro="" textlink="">
      <xdr:nvSpPr>
        <xdr:cNvPr id="4" name="3 Rectángulo">
          <a:hlinkClick xmlns:r="http://schemas.openxmlformats.org/officeDocument/2006/relationships" r:id="rId3"/>
          <a:extLst>
            <a:ext uri="{FF2B5EF4-FFF2-40B4-BE49-F238E27FC236}">
              <a16:creationId xmlns:a16="http://schemas.microsoft.com/office/drawing/2014/main" id="{00000000-0008-0000-0200-000004000000}"/>
            </a:ext>
          </a:extLst>
        </xdr:cNvPr>
        <xdr:cNvSpPr/>
      </xdr:nvSpPr>
      <xdr:spPr>
        <a:xfrm>
          <a:off x="0" y="1622599"/>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3</a:t>
          </a:r>
          <a:r>
            <a:rPr lang="en-US" sz="1100" baseline="0"/>
            <a:t> -</a:t>
          </a:r>
          <a:r>
            <a:rPr lang="en-US" sz="1100"/>
            <a:t> Departamento de Planificación y Desarrollo</a:t>
          </a:r>
        </a:p>
      </xdr:txBody>
    </xdr:sp>
    <xdr:clientData/>
  </xdr:twoCellAnchor>
  <xdr:twoCellAnchor>
    <xdr:from>
      <xdr:col>0</xdr:col>
      <xdr:colOff>0</xdr:colOff>
      <xdr:row>9</xdr:row>
      <xdr:rowOff>32238</xdr:rowOff>
    </xdr:from>
    <xdr:to>
      <xdr:col>1</xdr:col>
      <xdr:colOff>0</xdr:colOff>
      <xdr:row>10</xdr:row>
      <xdr:rowOff>32238</xdr:rowOff>
    </xdr:to>
    <xdr:sp macro="" textlink="">
      <xdr:nvSpPr>
        <xdr:cNvPr id="5" name="4 Rectángulo">
          <a:hlinkClick xmlns:r="http://schemas.openxmlformats.org/officeDocument/2006/relationships" r:id="rId4"/>
          <a:extLst>
            <a:ext uri="{FF2B5EF4-FFF2-40B4-BE49-F238E27FC236}">
              <a16:creationId xmlns:a16="http://schemas.microsoft.com/office/drawing/2014/main" id="{00000000-0008-0000-0200-000005000000}"/>
            </a:ext>
          </a:extLst>
        </xdr:cNvPr>
        <xdr:cNvSpPr/>
      </xdr:nvSpPr>
      <xdr:spPr>
        <a:xfrm>
          <a:off x="0" y="1950845"/>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4</a:t>
          </a:r>
          <a:r>
            <a:rPr lang="en-US" sz="1100" baseline="0"/>
            <a:t> -</a:t>
          </a:r>
          <a:r>
            <a:rPr lang="en-US" sz="1100"/>
            <a:t> Departamento de Seguridad Militar</a:t>
          </a:r>
        </a:p>
      </xdr:txBody>
    </xdr:sp>
    <xdr:clientData/>
  </xdr:twoCellAnchor>
  <xdr:twoCellAnchor>
    <xdr:from>
      <xdr:col>0</xdr:col>
      <xdr:colOff>0</xdr:colOff>
      <xdr:row>10</xdr:row>
      <xdr:rowOff>169984</xdr:rowOff>
    </xdr:from>
    <xdr:to>
      <xdr:col>1</xdr:col>
      <xdr:colOff>0</xdr:colOff>
      <xdr:row>11</xdr:row>
      <xdr:rowOff>169984</xdr:rowOff>
    </xdr:to>
    <xdr:sp macro="" textlink="">
      <xdr:nvSpPr>
        <xdr:cNvPr id="6" name="5 Rectángulo">
          <a:hlinkClick xmlns:r="http://schemas.openxmlformats.org/officeDocument/2006/relationships" r:id="rId5"/>
          <a:extLst>
            <a:ext uri="{FF2B5EF4-FFF2-40B4-BE49-F238E27FC236}">
              <a16:creationId xmlns:a16="http://schemas.microsoft.com/office/drawing/2014/main" id="{00000000-0008-0000-0200-000006000000}"/>
            </a:ext>
          </a:extLst>
        </xdr:cNvPr>
        <xdr:cNvSpPr/>
      </xdr:nvSpPr>
      <xdr:spPr>
        <a:xfrm>
          <a:off x="0" y="2279091"/>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5 </a:t>
          </a:r>
          <a:r>
            <a:rPr lang="en-US" sz="1100" baseline="0"/>
            <a:t>- </a:t>
          </a:r>
          <a:r>
            <a:rPr lang="en-US" sz="1100"/>
            <a:t>Departamento de Tecnologías de la Información y Comunicación</a:t>
          </a:r>
        </a:p>
      </xdr:txBody>
    </xdr:sp>
    <xdr:clientData/>
  </xdr:twoCellAnchor>
  <xdr:twoCellAnchor>
    <xdr:from>
      <xdr:col>0</xdr:col>
      <xdr:colOff>0</xdr:colOff>
      <xdr:row>12</xdr:row>
      <xdr:rowOff>117230</xdr:rowOff>
    </xdr:from>
    <xdr:to>
      <xdr:col>1</xdr:col>
      <xdr:colOff>0</xdr:colOff>
      <xdr:row>13</xdr:row>
      <xdr:rowOff>117230</xdr:rowOff>
    </xdr:to>
    <xdr:sp macro="" textlink="">
      <xdr:nvSpPr>
        <xdr:cNvPr id="7" name="6 Rectángulo">
          <a:hlinkClick xmlns:r="http://schemas.openxmlformats.org/officeDocument/2006/relationships" r:id="rId6"/>
          <a:extLst>
            <a:ext uri="{FF2B5EF4-FFF2-40B4-BE49-F238E27FC236}">
              <a16:creationId xmlns:a16="http://schemas.microsoft.com/office/drawing/2014/main" id="{00000000-0008-0000-0200-000007000000}"/>
            </a:ext>
          </a:extLst>
        </xdr:cNvPr>
        <xdr:cNvSpPr/>
      </xdr:nvSpPr>
      <xdr:spPr>
        <a:xfrm>
          <a:off x="0" y="2607337"/>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6</a:t>
          </a:r>
          <a:r>
            <a:rPr lang="en-US" sz="1100" baseline="0"/>
            <a:t> - </a:t>
          </a:r>
          <a:r>
            <a:rPr lang="en-US" sz="1100"/>
            <a:t>Departamento Jurídico</a:t>
          </a:r>
        </a:p>
      </xdr:txBody>
    </xdr:sp>
    <xdr:clientData/>
  </xdr:twoCellAnchor>
  <xdr:twoCellAnchor>
    <xdr:from>
      <xdr:col>0</xdr:col>
      <xdr:colOff>0</xdr:colOff>
      <xdr:row>14</xdr:row>
      <xdr:rowOff>64476</xdr:rowOff>
    </xdr:from>
    <xdr:to>
      <xdr:col>1</xdr:col>
      <xdr:colOff>0</xdr:colOff>
      <xdr:row>15</xdr:row>
      <xdr:rowOff>64476</xdr:rowOff>
    </xdr:to>
    <xdr:sp macro="" textlink="">
      <xdr:nvSpPr>
        <xdr:cNvPr id="8" name="7 Rectángulo">
          <a:hlinkClick xmlns:r="http://schemas.openxmlformats.org/officeDocument/2006/relationships" r:id="rId7"/>
          <a:extLst>
            <a:ext uri="{FF2B5EF4-FFF2-40B4-BE49-F238E27FC236}">
              <a16:creationId xmlns:a16="http://schemas.microsoft.com/office/drawing/2014/main" id="{00000000-0008-0000-0200-000008000000}"/>
            </a:ext>
          </a:extLst>
        </xdr:cNvPr>
        <xdr:cNvSpPr/>
      </xdr:nvSpPr>
      <xdr:spPr>
        <a:xfrm>
          <a:off x="0" y="2935583"/>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7</a:t>
          </a:r>
          <a:r>
            <a:rPr lang="en-US" sz="1100" baseline="0"/>
            <a:t> -</a:t>
          </a:r>
          <a:r>
            <a:rPr lang="en-US" sz="1100"/>
            <a:t> Dirección Administrativa Financiera</a:t>
          </a:r>
        </a:p>
      </xdr:txBody>
    </xdr:sp>
    <xdr:clientData/>
  </xdr:twoCellAnchor>
  <xdr:twoCellAnchor>
    <xdr:from>
      <xdr:col>0</xdr:col>
      <xdr:colOff>0</xdr:colOff>
      <xdr:row>16</xdr:row>
      <xdr:rowOff>11722</xdr:rowOff>
    </xdr:from>
    <xdr:to>
      <xdr:col>1</xdr:col>
      <xdr:colOff>0</xdr:colOff>
      <xdr:row>17</xdr:row>
      <xdr:rowOff>11722</xdr:rowOff>
    </xdr:to>
    <xdr:sp macro="" textlink="">
      <xdr:nvSpPr>
        <xdr:cNvPr id="9" name="8 Rectángulo">
          <a:hlinkClick xmlns:r="http://schemas.openxmlformats.org/officeDocument/2006/relationships" r:id="rId8"/>
          <a:extLst>
            <a:ext uri="{FF2B5EF4-FFF2-40B4-BE49-F238E27FC236}">
              <a16:creationId xmlns:a16="http://schemas.microsoft.com/office/drawing/2014/main" id="{00000000-0008-0000-0200-000009000000}"/>
            </a:ext>
          </a:extLst>
        </xdr:cNvPr>
        <xdr:cNvSpPr/>
      </xdr:nvSpPr>
      <xdr:spPr>
        <a:xfrm>
          <a:off x="0" y="3263829"/>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8</a:t>
          </a:r>
          <a:r>
            <a:rPr lang="en-US" sz="1100" baseline="0"/>
            <a:t> -</a:t>
          </a:r>
          <a:r>
            <a:rPr lang="en-US" sz="1100"/>
            <a:t> Dirección Agropecuaria, Normas y Tecnología Alimentaria</a:t>
          </a:r>
        </a:p>
      </xdr:txBody>
    </xdr:sp>
    <xdr:clientData/>
  </xdr:twoCellAnchor>
  <xdr:twoCellAnchor>
    <xdr:from>
      <xdr:col>0</xdr:col>
      <xdr:colOff>0</xdr:colOff>
      <xdr:row>17</xdr:row>
      <xdr:rowOff>149468</xdr:rowOff>
    </xdr:from>
    <xdr:to>
      <xdr:col>1</xdr:col>
      <xdr:colOff>0</xdr:colOff>
      <xdr:row>18</xdr:row>
      <xdr:rowOff>149468</xdr:rowOff>
    </xdr:to>
    <xdr:sp macro="" textlink="">
      <xdr:nvSpPr>
        <xdr:cNvPr id="10" name="9 Rectángulo">
          <a:hlinkClick xmlns:r="http://schemas.openxmlformats.org/officeDocument/2006/relationships" r:id="rId9"/>
          <a:extLst>
            <a:ext uri="{FF2B5EF4-FFF2-40B4-BE49-F238E27FC236}">
              <a16:creationId xmlns:a16="http://schemas.microsoft.com/office/drawing/2014/main" id="{00000000-0008-0000-0200-00000A000000}"/>
            </a:ext>
          </a:extLst>
        </xdr:cNvPr>
        <xdr:cNvSpPr/>
      </xdr:nvSpPr>
      <xdr:spPr>
        <a:xfrm>
          <a:off x="0" y="3592075"/>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9</a:t>
          </a:r>
          <a:r>
            <a:rPr lang="en-US" sz="1100" baseline="0"/>
            <a:t> - </a:t>
          </a:r>
          <a:r>
            <a:rPr lang="en-US" sz="1100"/>
            <a:t>Dirección de Abastecimiento, Distribución y Logística</a:t>
          </a:r>
        </a:p>
      </xdr:txBody>
    </xdr:sp>
    <xdr:clientData/>
  </xdr:twoCellAnchor>
  <xdr:twoCellAnchor>
    <xdr:from>
      <xdr:col>0</xdr:col>
      <xdr:colOff>0</xdr:colOff>
      <xdr:row>19</xdr:row>
      <xdr:rowOff>96714</xdr:rowOff>
    </xdr:from>
    <xdr:to>
      <xdr:col>1</xdr:col>
      <xdr:colOff>0</xdr:colOff>
      <xdr:row>20</xdr:row>
      <xdr:rowOff>96714</xdr:rowOff>
    </xdr:to>
    <xdr:sp macro="" textlink="">
      <xdr:nvSpPr>
        <xdr:cNvPr id="11" name="10 Rectángulo">
          <a:hlinkClick xmlns:r="http://schemas.openxmlformats.org/officeDocument/2006/relationships" r:id="rId10"/>
          <a:extLst>
            <a:ext uri="{FF2B5EF4-FFF2-40B4-BE49-F238E27FC236}">
              <a16:creationId xmlns:a16="http://schemas.microsoft.com/office/drawing/2014/main" id="{00000000-0008-0000-0200-00000B000000}"/>
            </a:ext>
          </a:extLst>
        </xdr:cNvPr>
        <xdr:cNvSpPr/>
      </xdr:nvSpPr>
      <xdr:spPr>
        <a:xfrm>
          <a:off x="0" y="3920321"/>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10</a:t>
          </a:r>
          <a:r>
            <a:rPr lang="en-US" sz="1100" baseline="0"/>
            <a:t> -</a:t>
          </a:r>
          <a:r>
            <a:rPr lang="en-US" sz="1100"/>
            <a:t> Dirección de Comercialización</a:t>
          </a:r>
        </a:p>
      </xdr:txBody>
    </xdr:sp>
    <xdr:clientData/>
  </xdr:twoCellAnchor>
  <xdr:twoCellAnchor>
    <xdr:from>
      <xdr:col>0</xdr:col>
      <xdr:colOff>0</xdr:colOff>
      <xdr:row>21</xdr:row>
      <xdr:rowOff>43960</xdr:rowOff>
    </xdr:from>
    <xdr:to>
      <xdr:col>1</xdr:col>
      <xdr:colOff>0</xdr:colOff>
      <xdr:row>22</xdr:row>
      <xdr:rowOff>43960</xdr:rowOff>
    </xdr:to>
    <xdr:sp macro="" textlink="">
      <xdr:nvSpPr>
        <xdr:cNvPr id="12" name="11 Rectángulo">
          <a:hlinkClick xmlns:r="http://schemas.openxmlformats.org/officeDocument/2006/relationships" r:id="rId11"/>
          <a:extLst>
            <a:ext uri="{FF2B5EF4-FFF2-40B4-BE49-F238E27FC236}">
              <a16:creationId xmlns:a16="http://schemas.microsoft.com/office/drawing/2014/main" id="{00000000-0008-0000-0200-00000C000000}"/>
            </a:ext>
          </a:extLst>
        </xdr:cNvPr>
        <xdr:cNvSpPr/>
      </xdr:nvSpPr>
      <xdr:spPr>
        <a:xfrm>
          <a:off x="0" y="4248567"/>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11</a:t>
          </a:r>
          <a:r>
            <a:rPr lang="en-US" sz="1100" baseline="0"/>
            <a:t> -</a:t>
          </a:r>
          <a:r>
            <a:rPr lang="en-US" sz="1100"/>
            <a:t> Dirección de Gestión de Programas</a:t>
          </a:r>
        </a:p>
      </xdr:txBody>
    </xdr:sp>
    <xdr:clientData/>
  </xdr:twoCellAnchor>
  <xdr:twoCellAnchor>
    <xdr:from>
      <xdr:col>0</xdr:col>
      <xdr:colOff>0</xdr:colOff>
      <xdr:row>22</xdr:row>
      <xdr:rowOff>181706</xdr:rowOff>
    </xdr:from>
    <xdr:to>
      <xdr:col>1</xdr:col>
      <xdr:colOff>0</xdr:colOff>
      <xdr:row>23</xdr:row>
      <xdr:rowOff>181706</xdr:rowOff>
    </xdr:to>
    <xdr:sp macro="" textlink="">
      <xdr:nvSpPr>
        <xdr:cNvPr id="13" name="12 Rectángulo">
          <a:hlinkClick xmlns:r="http://schemas.openxmlformats.org/officeDocument/2006/relationships" r:id="rId12"/>
          <a:extLst>
            <a:ext uri="{FF2B5EF4-FFF2-40B4-BE49-F238E27FC236}">
              <a16:creationId xmlns:a16="http://schemas.microsoft.com/office/drawing/2014/main" id="{00000000-0008-0000-0200-00000D000000}"/>
            </a:ext>
          </a:extLst>
        </xdr:cNvPr>
        <xdr:cNvSpPr/>
      </xdr:nvSpPr>
      <xdr:spPr>
        <a:xfrm>
          <a:off x="0" y="4576813"/>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12</a:t>
          </a:r>
          <a:r>
            <a:rPr lang="en-US" sz="1100" baseline="0"/>
            <a:t> -</a:t>
          </a:r>
          <a:r>
            <a:rPr lang="en-US" sz="1100"/>
            <a:t> Dirección de Recursos Humanos</a:t>
          </a:r>
        </a:p>
      </xdr:txBody>
    </xdr:sp>
    <xdr:clientData/>
  </xdr:twoCellAnchor>
  <xdr:twoCellAnchor>
    <xdr:from>
      <xdr:col>0</xdr:col>
      <xdr:colOff>0</xdr:colOff>
      <xdr:row>24</xdr:row>
      <xdr:rowOff>128952</xdr:rowOff>
    </xdr:from>
    <xdr:to>
      <xdr:col>1</xdr:col>
      <xdr:colOff>0</xdr:colOff>
      <xdr:row>25</xdr:row>
      <xdr:rowOff>128952</xdr:rowOff>
    </xdr:to>
    <xdr:sp macro="" textlink="">
      <xdr:nvSpPr>
        <xdr:cNvPr id="14" name="13 Rectángulo">
          <a:hlinkClick xmlns:r="http://schemas.openxmlformats.org/officeDocument/2006/relationships" r:id="rId13"/>
          <a:extLst>
            <a:ext uri="{FF2B5EF4-FFF2-40B4-BE49-F238E27FC236}">
              <a16:creationId xmlns:a16="http://schemas.microsoft.com/office/drawing/2014/main" id="{00000000-0008-0000-0200-00000E000000}"/>
            </a:ext>
          </a:extLst>
        </xdr:cNvPr>
        <xdr:cNvSpPr/>
      </xdr:nvSpPr>
      <xdr:spPr>
        <a:xfrm>
          <a:off x="0" y="4905059"/>
          <a:ext cx="439510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13</a:t>
          </a:r>
          <a:r>
            <a:rPr lang="en-US" sz="1100" baseline="0"/>
            <a:t> -</a:t>
          </a:r>
          <a:r>
            <a:rPr lang="en-US" sz="1100"/>
            <a:t> Dirección Ejecutiva</a:t>
          </a:r>
        </a:p>
      </xdr:txBody>
    </xdr:sp>
    <xdr:clientData/>
  </xdr:twoCellAnchor>
  <xdr:twoCellAnchor>
    <xdr:from>
      <xdr:col>0</xdr:col>
      <xdr:colOff>0</xdr:colOff>
      <xdr:row>26</xdr:row>
      <xdr:rowOff>76200</xdr:rowOff>
    </xdr:from>
    <xdr:to>
      <xdr:col>1</xdr:col>
      <xdr:colOff>0</xdr:colOff>
      <xdr:row>27</xdr:row>
      <xdr:rowOff>76200</xdr:rowOff>
    </xdr:to>
    <xdr:sp macro="" textlink="">
      <xdr:nvSpPr>
        <xdr:cNvPr id="15" name="14 Rectángulo">
          <a:hlinkClick xmlns:r="http://schemas.openxmlformats.org/officeDocument/2006/relationships" r:id="rId14"/>
          <a:extLst>
            <a:ext uri="{FF2B5EF4-FFF2-40B4-BE49-F238E27FC236}">
              <a16:creationId xmlns:a16="http://schemas.microsoft.com/office/drawing/2014/main" id="{00000000-0008-0000-0200-00000F000000}"/>
            </a:ext>
          </a:extLst>
        </xdr:cNvPr>
        <xdr:cNvSpPr/>
      </xdr:nvSpPr>
      <xdr:spPr>
        <a:xfrm>
          <a:off x="0" y="5230283"/>
          <a:ext cx="4402667" cy="190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r>
            <a:rPr lang="en-US" sz="1100"/>
            <a:t>14</a:t>
          </a:r>
          <a:r>
            <a:rPr lang="en-US" sz="1100" baseline="0"/>
            <a:t> -</a:t>
          </a:r>
          <a:r>
            <a:rPr lang="en-US" sz="1100"/>
            <a:t> Oficina de Libre Acceso a la Información</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936720</xdr:colOff>
      <xdr:row>0</xdr:row>
      <xdr:rowOff>206280</xdr:rowOff>
    </xdr:from>
    <xdr:to>
      <xdr:col>7</xdr:col>
      <xdr:colOff>699840</xdr:colOff>
      <xdr:row>3</xdr:row>
      <xdr:rowOff>405720</xdr:rowOff>
    </xdr:to>
    <xdr:pic>
      <xdr:nvPicPr>
        <xdr:cNvPr id="2" name="Picture 2">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srcRect t="7853" b="18918"/>
        <a:stretch/>
      </xdr:blipFill>
      <xdr:spPr>
        <a:xfrm>
          <a:off x="12423870" y="206280"/>
          <a:ext cx="2630145" cy="1856790"/>
        </a:xfrm>
        <a:prstGeom prst="rect">
          <a:avLst/>
        </a:prstGeom>
        <a:ln w="0">
          <a:noFill/>
        </a:ln>
      </xdr:spPr>
    </xdr:pic>
    <xdr:clientData/>
  </xdr:two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6</xdr:col>
      <xdr:colOff>936625</xdr:colOff>
      <xdr:row>0</xdr:row>
      <xdr:rowOff>206375</xdr:rowOff>
    </xdr:from>
    <xdr:ext cx="2675730" cy="1857375"/>
    <xdr:pic>
      <xdr:nvPicPr>
        <xdr:cNvPr id="2" name="Picture 2">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lum/>
          <a:alphaModFix/>
        </a:blip>
        <a:srcRect t="7858" b="18920"/>
        <a:stretch/>
      </xdr:blipFill>
      <xdr:spPr>
        <a:xfrm>
          <a:off x="12423775" y="206375"/>
          <a:ext cx="2675730" cy="1857375"/>
        </a:xfrm>
        <a:prstGeom prst="rect">
          <a:avLst/>
        </a:prstGeom>
        <a:noFill/>
        <a:ln cap="flat">
          <a:noFill/>
        </a:ln>
      </xdr:spPr>
    </xdr:pic>
    <xdr:clientData/>
  </xdr:oneCellAnchor>
  <xdr:twoCellAnchor>
    <xdr:from>
      <xdr:col>0</xdr:col>
      <xdr:colOff>0</xdr:colOff>
      <xdr:row>0</xdr:row>
      <xdr:rowOff>0</xdr:rowOff>
    </xdr:from>
    <xdr:to>
      <xdr:col>2</xdr:col>
      <xdr:colOff>0</xdr:colOff>
      <xdr:row>2</xdr:row>
      <xdr:rowOff>0</xdr:rowOff>
    </xdr:to>
    <xdr:sp macro="" textlink="">
      <xdr:nvSpPr>
        <xdr:cNvPr id="3" name="2 Rectángulo">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0" y="0"/>
          <a:ext cx="4651375" cy="1111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2800"/>
            <a:t>Volver al menú de contenido</a:t>
          </a:r>
          <a:endParaRPr lang="en-US"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9:AMJ23"/>
  <sheetViews>
    <sheetView showGridLines="0" tabSelected="1" zoomScale="60" zoomScaleNormal="60" workbookViewId="0"/>
  </sheetViews>
  <sheetFormatPr baseColWidth="10" defaultRowHeight="15" x14ac:dyDescent="0.25"/>
  <cols>
    <col min="1" max="1024" width="10.75" style="1" customWidth="1"/>
    <col min="1025" max="1025" width="11" customWidth="1"/>
  </cols>
  <sheetData>
    <row r="9" spans="1:7" ht="15" customHeight="1" x14ac:dyDescent="0.25"/>
    <row r="10" spans="1:7" ht="15" customHeight="1" x14ac:dyDescent="0.25"/>
    <row r="11" spans="1:7" ht="15" customHeight="1" x14ac:dyDescent="0.25">
      <c r="A11" s="2"/>
      <c r="B11" s="2"/>
      <c r="C11" s="2"/>
      <c r="D11" s="2"/>
      <c r="E11" s="2"/>
      <c r="F11" s="2"/>
      <c r="G11" s="2"/>
    </row>
    <row r="12" spans="1:7" ht="15" customHeight="1" x14ac:dyDescent="0.25">
      <c r="A12" s="302" t="s">
        <v>0</v>
      </c>
      <c r="B12" s="302"/>
      <c r="C12" s="302"/>
      <c r="D12" s="302"/>
      <c r="E12" s="302"/>
      <c r="F12" s="302"/>
      <c r="G12" s="302"/>
    </row>
    <row r="13" spans="1:7" ht="15" customHeight="1" x14ac:dyDescent="0.25">
      <c r="A13" s="302"/>
      <c r="B13" s="302"/>
      <c r="C13" s="302"/>
      <c r="D13" s="302"/>
      <c r="E13" s="302"/>
      <c r="F13" s="302"/>
      <c r="G13" s="302"/>
    </row>
    <row r="21" spans="1:7" x14ac:dyDescent="0.25">
      <c r="A21" s="302" t="s">
        <v>1</v>
      </c>
      <c r="B21" s="302"/>
      <c r="C21" s="302"/>
      <c r="D21" s="302"/>
      <c r="E21" s="302"/>
      <c r="F21" s="302"/>
      <c r="G21" s="302"/>
    </row>
    <row r="22" spans="1:7" ht="15" customHeight="1" x14ac:dyDescent="0.25">
      <c r="A22" s="302"/>
      <c r="B22" s="302"/>
      <c r="C22" s="302"/>
      <c r="D22" s="302"/>
      <c r="E22" s="302"/>
      <c r="F22" s="302"/>
      <c r="G22" s="302"/>
    </row>
    <row r="23" spans="1:7" ht="15" customHeight="1" x14ac:dyDescent="0.25">
      <c r="A23" s="302"/>
      <c r="B23" s="302"/>
      <c r="C23" s="302"/>
      <c r="D23" s="302"/>
      <c r="E23" s="302"/>
      <c r="F23" s="302"/>
      <c r="G23" s="302"/>
    </row>
  </sheetData>
  <mergeCells count="2">
    <mergeCell ref="A12:G13"/>
    <mergeCell ref="A21:G23"/>
  </mergeCells>
  <printOptions horizontalCentered="1" verticalCentered="1"/>
  <pageMargins left="0.7" right="0.7" top="1.1436999999999999" bottom="1.1436999999999999" header="0.75" footer="0.75"/>
  <pageSetup paperSize="9" scale="75" fitToWidth="0"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AMJ35"/>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8" width="14.875" style="13" customWidth="1"/>
    <col min="9" max="11" width="15.625" style="13" customWidth="1"/>
    <col min="12" max="12" width="28.87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1024" width="10.625" style="13" customWidth="1"/>
    <col min="1025" max="1025" width="11" customWidth="1"/>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90</v>
      </c>
      <c r="B8" s="399"/>
      <c r="C8" s="399"/>
      <c r="D8" s="399"/>
      <c r="E8" s="400"/>
      <c r="F8" s="399"/>
      <c r="G8" s="399"/>
      <c r="H8" s="400"/>
      <c r="I8" s="400"/>
      <c r="J8" s="400"/>
      <c r="K8" s="400"/>
      <c r="L8" s="400"/>
      <c r="M8" s="399"/>
      <c r="N8" s="399"/>
      <c r="O8" s="399"/>
      <c r="P8" s="401"/>
      <c r="Q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row>
    <row r="11" spans="1:1024" s="15" customFormat="1" ht="14.45" customHeight="1" x14ac:dyDescent="0.2">
      <c r="A11" s="375" t="s">
        <v>83</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160" t="s">
        <v>57</v>
      </c>
      <c r="C14" s="160" t="s">
        <v>58</v>
      </c>
      <c r="D14" s="160" t="s">
        <v>59</v>
      </c>
      <c r="E14" s="159" t="s">
        <v>60</v>
      </c>
      <c r="F14" s="160" t="s">
        <v>61</v>
      </c>
      <c r="G14" s="466"/>
      <c r="H14" s="159" t="s">
        <v>62</v>
      </c>
      <c r="I14" s="159" t="s">
        <v>63</v>
      </c>
      <c r="J14" s="159" t="s">
        <v>64</v>
      </c>
      <c r="K14" s="159" t="s">
        <v>65</v>
      </c>
      <c r="L14" s="391"/>
      <c r="M14" s="466"/>
      <c r="N14" s="466"/>
      <c r="O14" s="466"/>
      <c r="P14" s="373"/>
      <c r="Q14" s="17"/>
      <c r="R14" s="160" t="s">
        <v>57</v>
      </c>
      <c r="S14" s="160" t="s">
        <v>58</v>
      </c>
      <c r="T14" s="20" t="s">
        <v>66</v>
      </c>
      <c r="U14" s="20" t="s">
        <v>67</v>
      </c>
      <c r="V14" s="20" t="s">
        <v>68</v>
      </c>
      <c r="W14" s="159" t="s">
        <v>69</v>
      </c>
      <c r="X14" s="20" t="s">
        <v>70</v>
      </c>
      <c r="Y14" s="20" t="s">
        <v>71</v>
      </c>
      <c r="Z14" s="20" t="s">
        <v>72</v>
      </c>
      <c r="AA14" s="159" t="s">
        <v>73</v>
      </c>
      <c r="AB14" s="20" t="s">
        <v>74</v>
      </c>
      <c r="AC14" s="20" t="s">
        <v>75</v>
      </c>
      <c r="AD14" s="20" t="s">
        <v>76</v>
      </c>
      <c r="AE14" s="159" t="s">
        <v>77</v>
      </c>
      <c r="AF14" s="20" t="s">
        <v>78</v>
      </c>
      <c r="AG14" s="20" t="s">
        <v>79</v>
      </c>
      <c r="AH14" s="20" t="s">
        <v>80</v>
      </c>
      <c r="AI14" s="159" t="s">
        <v>81</v>
      </c>
      <c r="AJ14" s="394"/>
      <c r="AK14" s="21"/>
      <c r="AL14" s="21"/>
      <c r="AM14" s="21"/>
      <c r="AN14" s="21"/>
      <c r="AO14" s="21"/>
      <c r="AP14" s="21"/>
      <c r="AQ14" s="21"/>
      <c r="AR14" s="21"/>
      <c r="AS14" s="21"/>
      <c r="AT14" s="21"/>
      <c r="AU14" s="21"/>
    </row>
    <row r="15" spans="1:1024" s="15" customFormat="1" ht="200.1" customHeight="1" thickBot="1" x14ac:dyDescent="0.3">
      <c r="A15" s="545" t="s">
        <v>817</v>
      </c>
      <c r="B15" s="208" t="s">
        <v>818</v>
      </c>
      <c r="C15" s="208" t="s">
        <v>819</v>
      </c>
      <c r="D15" s="208" t="s">
        <v>128</v>
      </c>
      <c r="E15" s="243">
        <f>+AJ15</f>
        <v>12</v>
      </c>
      <c r="F15" s="40" t="s">
        <v>130</v>
      </c>
      <c r="G15" s="215" t="s">
        <v>891</v>
      </c>
      <c r="H15" s="244">
        <f>+W15</f>
        <v>3</v>
      </c>
      <c r="I15" s="244">
        <f>+AA15</f>
        <v>3</v>
      </c>
      <c r="J15" s="244">
        <f>+AE15</f>
        <v>3</v>
      </c>
      <c r="K15" s="244">
        <f>+AI15</f>
        <v>3</v>
      </c>
      <c r="L15" s="245">
        <v>4206380.1500000004</v>
      </c>
      <c r="M15" s="219" t="s">
        <v>783</v>
      </c>
      <c r="N15" s="220" t="s">
        <v>820</v>
      </c>
      <c r="O15" s="215" t="s">
        <v>377</v>
      </c>
      <c r="P15" s="221"/>
      <c r="Q15" s="37"/>
      <c r="R15" s="208" t="s">
        <v>818</v>
      </c>
      <c r="S15" s="208" t="s">
        <v>819</v>
      </c>
      <c r="T15" s="246">
        <v>1</v>
      </c>
      <c r="U15" s="246">
        <v>1</v>
      </c>
      <c r="V15" s="246">
        <v>1</v>
      </c>
      <c r="W15" s="247">
        <f>+IF($D15="Porcentaje",IF(AND(T15&lt;&gt;"",U15="",V15=""),T15,IF(AND(T15&lt;&gt;"",U15&lt;&gt;"",V15=""),U15,IF(AND(T15&lt;&gt;"",U15&lt;&gt;"",V15&lt;&gt;""),V15,0))),SUM(T15:V15))</f>
        <v>3</v>
      </c>
      <c r="X15" s="246">
        <v>1</v>
      </c>
      <c r="Y15" s="246">
        <v>1</v>
      </c>
      <c r="Z15" s="246">
        <v>1</v>
      </c>
      <c r="AA15" s="247">
        <f>+IF($D15="Porcentaje",IF(AND(X15&lt;&gt;"",Y15="",Z15=""),X15,IF(AND(X15&lt;&gt;"",Y15&lt;&gt;"",Z15=""),Y15,IF(AND(X15&lt;&gt;"",Y15&lt;&gt;"",Z15&lt;&gt;""),Z15,0))),SUM(X15:Z15))</f>
        <v>3</v>
      </c>
      <c r="AB15" s="246">
        <v>1</v>
      </c>
      <c r="AC15" s="246">
        <v>1</v>
      </c>
      <c r="AD15" s="246">
        <v>1</v>
      </c>
      <c r="AE15" s="247">
        <f>+IF($D15="Porcentaje",IF(AND(AB15&lt;&gt;"",AC15="",AD15=""),AB15,IF(AND(AB15&lt;&gt;"",AC15&lt;&gt;"",AD15=""),AC15,IF(AND(AB15&lt;&gt;"",AC15&lt;&gt;"",AD15&lt;&gt;""),AD15,0))),SUM(AB15:AD15))</f>
        <v>3</v>
      </c>
      <c r="AF15" s="246">
        <v>1</v>
      </c>
      <c r="AG15" s="246">
        <v>1</v>
      </c>
      <c r="AH15" s="246">
        <v>1</v>
      </c>
      <c r="AI15" s="247">
        <f>+IF($D15="Porcentaje",IF(AND(AF15&lt;&gt;"",AG15="",AH15=""),AF15,IF(AND(AF15&lt;&gt;"",AG15&lt;&gt;"",AH15=""),AG15,IF(AND(AF15&lt;&gt;"",AG15&lt;&gt;"",AH15&lt;&gt;""),AH15,0))),SUM(AF15:AH15))</f>
        <v>3</v>
      </c>
      <c r="AJ15" s="247">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12</v>
      </c>
      <c r="AK15" s="21"/>
      <c r="AL15" s="21"/>
      <c r="AM15" s="21"/>
      <c r="AN15" s="21"/>
      <c r="AO15" s="21"/>
      <c r="AP15" s="21"/>
      <c r="AQ15" s="21"/>
      <c r="AR15" s="21"/>
      <c r="AS15" s="21"/>
      <c r="AT15" s="21"/>
      <c r="AU15" s="21"/>
    </row>
    <row r="16" spans="1:1024" s="15" customFormat="1" ht="200.1" customHeight="1" thickBot="1" x14ac:dyDescent="0.3">
      <c r="A16" s="546"/>
      <c r="B16" s="208" t="s">
        <v>821</v>
      </c>
      <c r="C16" s="208" t="s">
        <v>822</v>
      </c>
      <c r="D16" s="208" t="s">
        <v>128</v>
      </c>
      <c r="E16" s="243">
        <f t="shared" ref="E16:E29" si="0">+AJ16</f>
        <v>4</v>
      </c>
      <c r="F16" s="40" t="s">
        <v>130</v>
      </c>
      <c r="G16" s="215" t="s">
        <v>823</v>
      </c>
      <c r="H16" s="244">
        <f t="shared" ref="H16:H29" si="1">+W16</f>
        <v>1</v>
      </c>
      <c r="I16" s="244">
        <f t="shared" ref="I16:I29" si="2">+AA16</f>
        <v>1</v>
      </c>
      <c r="J16" s="244">
        <f t="shared" ref="J16:J29" si="3">+AE16</f>
        <v>1</v>
      </c>
      <c r="K16" s="244">
        <f t="shared" ref="K16:K29" si="4">+AI16</f>
        <v>1</v>
      </c>
      <c r="L16" s="245">
        <v>16825520.59</v>
      </c>
      <c r="M16" s="219" t="s">
        <v>783</v>
      </c>
      <c r="N16" s="220" t="s">
        <v>820</v>
      </c>
      <c r="O16" s="215" t="s">
        <v>824</v>
      </c>
      <c r="P16" s="221"/>
      <c r="Q16" s="37"/>
      <c r="R16" s="208" t="s">
        <v>821</v>
      </c>
      <c r="S16" s="208" t="s">
        <v>822</v>
      </c>
      <c r="T16" s="246">
        <v>0</v>
      </c>
      <c r="U16" s="246">
        <v>0</v>
      </c>
      <c r="V16" s="246">
        <v>1</v>
      </c>
      <c r="W16" s="247">
        <f t="shared" ref="W16:W18" si="5">+IF($D16="Porcentaje",IF(AND(T16&lt;&gt;"",U16="",V16=""),T16,IF(AND(T16&lt;&gt;"",U16&lt;&gt;"",V16=""),U16,IF(AND(T16&lt;&gt;"",U16&lt;&gt;"",V16&lt;&gt;""),V16,0))),SUM(T16:V16))</f>
        <v>1</v>
      </c>
      <c r="X16" s="246">
        <v>0</v>
      </c>
      <c r="Y16" s="246">
        <v>0</v>
      </c>
      <c r="Z16" s="246">
        <v>1</v>
      </c>
      <c r="AA16" s="247">
        <f t="shared" ref="AA16:AA29" si="6">+IF($D16="Porcentaje",IF(AND(X16&lt;&gt;"",Y16="",Z16=""),X16,IF(AND(X16&lt;&gt;"",Y16&lt;&gt;"",Z16=""),Y16,IF(AND(X16&lt;&gt;"",Y16&lt;&gt;"",Z16&lt;&gt;""),Z16,0))),SUM(X16:Z16))</f>
        <v>1</v>
      </c>
      <c r="AB16" s="246">
        <v>0</v>
      </c>
      <c r="AC16" s="246">
        <v>0</v>
      </c>
      <c r="AD16" s="246">
        <v>1</v>
      </c>
      <c r="AE16" s="247">
        <f t="shared" ref="AE16:AE29" si="7">+IF($D16="Porcentaje",IF(AND(AB16&lt;&gt;"",AC16="",AD16=""),AB16,IF(AND(AB16&lt;&gt;"",AC16&lt;&gt;"",AD16=""),AC16,IF(AND(AB16&lt;&gt;"",AC16&lt;&gt;"",AD16&lt;&gt;""),AD16,0))),SUM(AB16:AD16))</f>
        <v>1</v>
      </c>
      <c r="AF16" s="246">
        <v>0</v>
      </c>
      <c r="AG16" s="246">
        <v>0</v>
      </c>
      <c r="AH16" s="246">
        <v>1</v>
      </c>
      <c r="AI16" s="247">
        <f t="shared" ref="AI16:AI29" si="8">+IF($D16="Porcentaje",IF(AND(AF16&lt;&gt;"",AG16="",AH16=""),AF16,IF(AND(AF16&lt;&gt;"",AG16&lt;&gt;"",AH16=""),AG16,IF(AND(AF16&lt;&gt;"",AG16&lt;&gt;"",AH16&lt;&gt;""),AH16,0))),SUM(AF16:AH16))</f>
        <v>1</v>
      </c>
      <c r="AJ16" s="247">
        <v>4</v>
      </c>
      <c r="AK16" s="21"/>
      <c r="AL16" s="21"/>
      <c r="AM16" s="21"/>
      <c r="AN16" s="21"/>
      <c r="AO16" s="21"/>
      <c r="AP16" s="21"/>
      <c r="AQ16" s="21"/>
      <c r="AR16" s="21"/>
      <c r="AS16" s="21"/>
      <c r="AT16" s="21"/>
      <c r="AU16" s="21"/>
    </row>
    <row r="17" spans="1:47" s="15" customFormat="1" ht="200.1" customHeight="1" thickBot="1" x14ac:dyDescent="0.3">
      <c r="A17" s="206" t="s">
        <v>825</v>
      </c>
      <c r="B17" s="208" t="s">
        <v>826</v>
      </c>
      <c r="C17" s="208" t="s">
        <v>892</v>
      </c>
      <c r="D17" s="208" t="s">
        <v>128</v>
      </c>
      <c r="E17" s="243">
        <f t="shared" si="0"/>
        <v>12</v>
      </c>
      <c r="F17" s="40" t="s">
        <v>130</v>
      </c>
      <c r="G17" s="215" t="s">
        <v>893</v>
      </c>
      <c r="H17" s="244">
        <f t="shared" si="1"/>
        <v>3</v>
      </c>
      <c r="I17" s="244">
        <f t="shared" si="2"/>
        <v>3</v>
      </c>
      <c r="J17" s="244">
        <f t="shared" si="3"/>
        <v>3</v>
      </c>
      <c r="K17" s="244">
        <f t="shared" si="4"/>
        <v>3</v>
      </c>
      <c r="L17" s="245">
        <v>3004557.25</v>
      </c>
      <c r="M17" s="219" t="s">
        <v>783</v>
      </c>
      <c r="N17" s="220" t="s">
        <v>820</v>
      </c>
      <c r="O17" s="215" t="s">
        <v>827</v>
      </c>
      <c r="P17" s="221"/>
      <c r="Q17" s="37"/>
      <c r="R17" s="208" t="s">
        <v>826</v>
      </c>
      <c r="S17" s="208" t="s">
        <v>892</v>
      </c>
      <c r="T17" s="246">
        <v>1</v>
      </c>
      <c r="U17" s="246">
        <v>1</v>
      </c>
      <c r="V17" s="246">
        <v>1</v>
      </c>
      <c r="W17" s="247">
        <f t="shared" si="5"/>
        <v>3</v>
      </c>
      <c r="X17" s="246">
        <v>1</v>
      </c>
      <c r="Y17" s="246">
        <v>1</v>
      </c>
      <c r="Z17" s="246">
        <v>1</v>
      </c>
      <c r="AA17" s="247">
        <f t="shared" si="6"/>
        <v>3</v>
      </c>
      <c r="AB17" s="246">
        <v>1</v>
      </c>
      <c r="AC17" s="246">
        <v>1</v>
      </c>
      <c r="AD17" s="246">
        <v>1</v>
      </c>
      <c r="AE17" s="247">
        <f t="shared" si="7"/>
        <v>3</v>
      </c>
      <c r="AF17" s="246">
        <v>1</v>
      </c>
      <c r="AG17" s="246">
        <v>1</v>
      </c>
      <c r="AH17" s="246">
        <v>1</v>
      </c>
      <c r="AI17" s="247">
        <f t="shared" si="8"/>
        <v>3</v>
      </c>
      <c r="AJ17" s="247">
        <f>+AI17+AE17+AA17+W17</f>
        <v>12</v>
      </c>
      <c r="AK17" s="21"/>
      <c r="AL17" s="21"/>
      <c r="AM17" s="21"/>
      <c r="AN17" s="21"/>
      <c r="AO17" s="21"/>
      <c r="AP17" s="21"/>
      <c r="AQ17" s="21"/>
      <c r="AR17" s="21"/>
      <c r="AS17" s="21"/>
      <c r="AT17" s="21"/>
      <c r="AU17" s="21"/>
    </row>
    <row r="18" spans="1:47" s="15" customFormat="1" ht="200.1" customHeight="1" thickBot="1" x14ac:dyDescent="0.3">
      <c r="A18" s="206" t="s">
        <v>828</v>
      </c>
      <c r="B18" s="208" t="s">
        <v>829</v>
      </c>
      <c r="C18" s="208" t="s">
        <v>830</v>
      </c>
      <c r="D18" s="208" t="s">
        <v>128</v>
      </c>
      <c r="E18" s="243">
        <f t="shared" si="0"/>
        <v>4</v>
      </c>
      <c r="F18" s="40" t="s">
        <v>130</v>
      </c>
      <c r="G18" s="215" t="s">
        <v>894</v>
      </c>
      <c r="H18" s="244">
        <f t="shared" si="1"/>
        <v>1</v>
      </c>
      <c r="I18" s="244">
        <f t="shared" si="2"/>
        <v>1</v>
      </c>
      <c r="J18" s="244">
        <f t="shared" si="3"/>
        <v>1</v>
      </c>
      <c r="K18" s="244">
        <f t="shared" si="4"/>
        <v>1</v>
      </c>
      <c r="L18" s="245">
        <v>6009114.5</v>
      </c>
      <c r="M18" s="219" t="s">
        <v>783</v>
      </c>
      <c r="N18" s="220" t="s">
        <v>820</v>
      </c>
      <c r="O18" s="215" t="s">
        <v>831</v>
      </c>
      <c r="P18" s="221"/>
      <c r="Q18" s="37"/>
      <c r="R18" s="208" t="s">
        <v>829</v>
      </c>
      <c r="S18" s="208" t="s">
        <v>830</v>
      </c>
      <c r="T18" s="246">
        <v>0</v>
      </c>
      <c r="U18" s="246">
        <v>0</v>
      </c>
      <c r="V18" s="246">
        <v>1</v>
      </c>
      <c r="W18" s="247">
        <f t="shared" si="5"/>
        <v>1</v>
      </c>
      <c r="X18" s="246">
        <v>0</v>
      </c>
      <c r="Y18" s="246">
        <v>0</v>
      </c>
      <c r="Z18" s="246">
        <v>1</v>
      </c>
      <c r="AA18" s="247">
        <f t="shared" si="6"/>
        <v>1</v>
      </c>
      <c r="AB18" s="246">
        <v>0</v>
      </c>
      <c r="AC18" s="246">
        <v>0</v>
      </c>
      <c r="AD18" s="246">
        <v>1</v>
      </c>
      <c r="AE18" s="247">
        <f t="shared" si="7"/>
        <v>1</v>
      </c>
      <c r="AF18" s="246">
        <v>0</v>
      </c>
      <c r="AG18" s="246">
        <v>0</v>
      </c>
      <c r="AH18" s="246">
        <v>1</v>
      </c>
      <c r="AI18" s="247">
        <f t="shared" si="8"/>
        <v>1</v>
      </c>
      <c r="AJ18" s="247">
        <v>4</v>
      </c>
      <c r="AK18" s="21"/>
      <c r="AL18" s="21"/>
      <c r="AM18" s="21"/>
      <c r="AN18" s="21"/>
      <c r="AO18" s="21"/>
      <c r="AP18" s="21"/>
      <c r="AQ18" s="21"/>
      <c r="AR18" s="21"/>
      <c r="AS18" s="21"/>
      <c r="AT18" s="21"/>
      <c r="AU18" s="21"/>
    </row>
    <row r="19" spans="1:47" ht="125.1" customHeight="1" thickBot="1" x14ac:dyDescent="0.3">
      <c r="A19" s="547" t="s">
        <v>350</v>
      </c>
      <c r="B19" s="248" t="s">
        <v>351</v>
      </c>
      <c r="C19" s="248" t="s">
        <v>352</v>
      </c>
      <c r="D19" s="208" t="s">
        <v>128</v>
      </c>
      <c r="E19" s="243">
        <f t="shared" si="0"/>
        <v>12</v>
      </c>
      <c r="F19" s="40" t="s">
        <v>130</v>
      </c>
      <c r="G19" s="249" t="s">
        <v>369</v>
      </c>
      <c r="H19" s="244">
        <f t="shared" si="1"/>
        <v>3</v>
      </c>
      <c r="I19" s="244">
        <f t="shared" si="2"/>
        <v>3</v>
      </c>
      <c r="J19" s="244">
        <f t="shared" si="3"/>
        <v>3</v>
      </c>
      <c r="K19" s="244">
        <f t="shared" si="4"/>
        <v>3</v>
      </c>
      <c r="L19" s="245">
        <v>5389162.7397999987</v>
      </c>
      <c r="M19" s="550" t="s">
        <v>623</v>
      </c>
      <c r="N19" s="220" t="s">
        <v>624</v>
      </c>
      <c r="O19" s="249" t="s">
        <v>378</v>
      </c>
      <c r="P19" s="221"/>
      <c r="Q19" s="37"/>
      <c r="R19" s="248" t="s">
        <v>351</v>
      </c>
      <c r="S19" s="248" t="s">
        <v>352</v>
      </c>
      <c r="T19" s="246">
        <v>1</v>
      </c>
      <c r="U19" s="246">
        <v>1</v>
      </c>
      <c r="V19" s="246">
        <v>1</v>
      </c>
      <c r="W19" s="247">
        <f t="shared" ref="W19:W26" si="9">+IF($D19="Porcentaje",IF(AND(T19&lt;&gt;"",U19="",V19=""),T19,IF(AND(T19&lt;&gt;"",U19&lt;&gt;"",V19=""),U19,IF(AND(T19&lt;&gt;"",U19&lt;&gt;"",V19&lt;&gt;""),V19,0))),SUM(T19:V19))</f>
        <v>3</v>
      </c>
      <c r="X19" s="246">
        <v>1</v>
      </c>
      <c r="Y19" s="246">
        <v>1</v>
      </c>
      <c r="Z19" s="246">
        <v>1</v>
      </c>
      <c r="AA19" s="247">
        <f t="shared" si="6"/>
        <v>3</v>
      </c>
      <c r="AB19" s="246">
        <v>1</v>
      </c>
      <c r="AC19" s="246">
        <v>1</v>
      </c>
      <c r="AD19" s="246">
        <v>1</v>
      </c>
      <c r="AE19" s="247">
        <f t="shared" si="7"/>
        <v>3</v>
      </c>
      <c r="AF19" s="246">
        <v>1</v>
      </c>
      <c r="AG19" s="246">
        <v>1</v>
      </c>
      <c r="AH19" s="246">
        <v>1</v>
      </c>
      <c r="AI19" s="247">
        <f t="shared" si="8"/>
        <v>3</v>
      </c>
      <c r="AJ19" s="247">
        <f t="shared" ref="AJ19:AJ29" si="10">+IFERROR(IF(D19="Porcentaje",IF(AND(COUNT(T19:V19)&gt;=0,COUNT(X19:Z19)=0,COUNT(AB19:AD19)=0,COUNT(AF19:AH19)=0),W19,IF(AND(COUNT(T19:V19)&gt;=1,COUNT(X19:Z19)&gt;=1,COUNT(AB19:AD19)=0,COUNT(AF19:AH19)=0),AA19,IF(AND(COUNT(T19:V19)&gt;=1,COUNT(X19:Z19)&gt;=1,COUNT(AB19:AD19)&gt;=1,COUNT(AF19:AH19)=0),AE19,IF(AND(COUNT(T19:V19)&gt;=1,COUNT(X19:Z19)&gt;=1,COUNT(AB19:AD19)&gt;=1,COUNT(AF19:AH19)&gt;=1),AI19,"-")))),SUM(W19,AA19,AE19,AI19)),"-")</f>
        <v>12</v>
      </c>
    </row>
    <row r="20" spans="1:47" ht="125.1" customHeight="1" thickBot="1" x14ac:dyDescent="0.3">
      <c r="A20" s="548"/>
      <c r="B20" s="248" t="s">
        <v>353</v>
      </c>
      <c r="C20" s="248" t="s">
        <v>354</v>
      </c>
      <c r="D20" s="208" t="s">
        <v>128</v>
      </c>
      <c r="E20" s="243">
        <f t="shared" si="0"/>
        <v>13</v>
      </c>
      <c r="F20" s="40" t="s">
        <v>130</v>
      </c>
      <c r="G20" s="249" t="s">
        <v>370</v>
      </c>
      <c r="H20" s="244">
        <f t="shared" si="1"/>
        <v>3</v>
      </c>
      <c r="I20" s="244">
        <f t="shared" si="2"/>
        <v>3</v>
      </c>
      <c r="J20" s="244">
        <f t="shared" si="3"/>
        <v>3</v>
      </c>
      <c r="K20" s="244">
        <f t="shared" si="4"/>
        <v>4</v>
      </c>
      <c r="L20" s="245">
        <v>14214186.739799999</v>
      </c>
      <c r="M20" s="551"/>
      <c r="N20" s="220" t="s">
        <v>584</v>
      </c>
      <c r="O20" s="249" t="s">
        <v>379</v>
      </c>
      <c r="P20" s="221"/>
      <c r="Q20" s="37"/>
      <c r="R20" s="248" t="s">
        <v>353</v>
      </c>
      <c r="S20" s="248" t="s">
        <v>354</v>
      </c>
      <c r="T20" s="246">
        <v>1</v>
      </c>
      <c r="U20" s="246">
        <v>1</v>
      </c>
      <c r="V20" s="246">
        <v>1</v>
      </c>
      <c r="W20" s="247">
        <f t="shared" si="9"/>
        <v>3</v>
      </c>
      <c r="X20" s="246">
        <v>1</v>
      </c>
      <c r="Y20" s="246">
        <v>1</v>
      </c>
      <c r="Z20" s="246">
        <v>1</v>
      </c>
      <c r="AA20" s="247">
        <f t="shared" si="6"/>
        <v>3</v>
      </c>
      <c r="AB20" s="246">
        <v>1</v>
      </c>
      <c r="AC20" s="246">
        <v>1</v>
      </c>
      <c r="AD20" s="246">
        <v>1</v>
      </c>
      <c r="AE20" s="247">
        <f t="shared" si="7"/>
        <v>3</v>
      </c>
      <c r="AF20" s="246">
        <v>1</v>
      </c>
      <c r="AG20" s="246">
        <v>1</v>
      </c>
      <c r="AH20" s="246">
        <v>2</v>
      </c>
      <c r="AI20" s="247">
        <f t="shared" si="8"/>
        <v>4</v>
      </c>
      <c r="AJ20" s="247">
        <f t="shared" si="10"/>
        <v>13</v>
      </c>
    </row>
    <row r="21" spans="1:47" ht="99.95" customHeight="1" thickBot="1" x14ac:dyDescent="0.3">
      <c r="A21" s="549"/>
      <c r="B21" s="248" t="s">
        <v>355</v>
      </c>
      <c r="C21" s="248" t="s">
        <v>356</v>
      </c>
      <c r="D21" s="208" t="s">
        <v>128</v>
      </c>
      <c r="E21" s="243">
        <f t="shared" si="0"/>
        <v>12</v>
      </c>
      <c r="F21" s="40" t="s">
        <v>130</v>
      </c>
      <c r="G21" s="249" t="s">
        <v>371</v>
      </c>
      <c r="H21" s="244">
        <f t="shared" si="1"/>
        <v>3</v>
      </c>
      <c r="I21" s="244">
        <f t="shared" si="2"/>
        <v>3</v>
      </c>
      <c r="J21" s="244">
        <f t="shared" si="3"/>
        <v>3</v>
      </c>
      <c r="K21" s="244">
        <f t="shared" si="4"/>
        <v>3</v>
      </c>
      <c r="L21" s="245">
        <v>6119282.3483999996</v>
      </c>
      <c r="M21" s="552"/>
      <c r="N21" s="220" t="s">
        <v>573</v>
      </c>
      <c r="O21" s="249" t="s">
        <v>380</v>
      </c>
      <c r="P21" s="221"/>
      <c r="Q21" s="37"/>
      <c r="R21" s="248" t="s">
        <v>355</v>
      </c>
      <c r="S21" s="248" t="s">
        <v>356</v>
      </c>
      <c r="T21" s="246">
        <v>1</v>
      </c>
      <c r="U21" s="246">
        <v>1</v>
      </c>
      <c r="V21" s="246">
        <v>1</v>
      </c>
      <c r="W21" s="247">
        <f t="shared" si="9"/>
        <v>3</v>
      </c>
      <c r="X21" s="246">
        <v>1</v>
      </c>
      <c r="Y21" s="246">
        <v>1</v>
      </c>
      <c r="Z21" s="246">
        <v>1</v>
      </c>
      <c r="AA21" s="247">
        <f t="shared" si="6"/>
        <v>3</v>
      </c>
      <c r="AB21" s="246">
        <v>1</v>
      </c>
      <c r="AC21" s="246">
        <v>1</v>
      </c>
      <c r="AD21" s="246">
        <v>1</v>
      </c>
      <c r="AE21" s="247">
        <f t="shared" si="7"/>
        <v>3</v>
      </c>
      <c r="AF21" s="246">
        <v>1</v>
      </c>
      <c r="AG21" s="246">
        <v>1</v>
      </c>
      <c r="AH21" s="246">
        <v>1</v>
      </c>
      <c r="AI21" s="247">
        <f t="shared" si="8"/>
        <v>3</v>
      </c>
      <c r="AJ21" s="247">
        <f t="shared" si="10"/>
        <v>12</v>
      </c>
    </row>
    <row r="22" spans="1:47" ht="150" customHeight="1" thickBot="1" x14ac:dyDescent="0.3">
      <c r="A22" s="543" t="s">
        <v>711</v>
      </c>
      <c r="B22" s="248" t="s">
        <v>357</v>
      </c>
      <c r="C22" s="248" t="s">
        <v>358</v>
      </c>
      <c r="D22" s="208" t="s">
        <v>128</v>
      </c>
      <c r="E22" s="243">
        <f t="shared" si="0"/>
        <v>12</v>
      </c>
      <c r="F22" s="40" t="s">
        <v>130</v>
      </c>
      <c r="G22" s="249" t="s">
        <v>372</v>
      </c>
      <c r="H22" s="244">
        <f t="shared" si="1"/>
        <v>3</v>
      </c>
      <c r="I22" s="244">
        <f t="shared" si="2"/>
        <v>3</v>
      </c>
      <c r="J22" s="244">
        <f t="shared" si="3"/>
        <v>3</v>
      </c>
      <c r="K22" s="244">
        <f t="shared" si="4"/>
        <v>3</v>
      </c>
      <c r="L22" s="245">
        <v>5774102.9354999987</v>
      </c>
      <c r="M22" s="219" t="s">
        <v>625</v>
      </c>
      <c r="N22" s="219" t="s">
        <v>381</v>
      </c>
      <c r="O22" s="249" t="s">
        <v>382</v>
      </c>
      <c r="P22" s="221"/>
      <c r="Q22" s="37"/>
      <c r="R22" s="248" t="s">
        <v>357</v>
      </c>
      <c r="S22" s="248" t="s">
        <v>358</v>
      </c>
      <c r="T22" s="246">
        <v>1</v>
      </c>
      <c r="U22" s="246">
        <v>1</v>
      </c>
      <c r="V22" s="246">
        <v>1</v>
      </c>
      <c r="W22" s="247">
        <f t="shared" si="9"/>
        <v>3</v>
      </c>
      <c r="X22" s="246">
        <v>1</v>
      </c>
      <c r="Y22" s="246">
        <v>1</v>
      </c>
      <c r="Z22" s="246">
        <v>1</v>
      </c>
      <c r="AA22" s="247">
        <f t="shared" si="6"/>
        <v>3</v>
      </c>
      <c r="AB22" s="246">
        <v>1</v>
      </c>
      <c r="AC22" s="246">
        <v>1</v>
      </c>
      <c r="AD22" s="246">
        <v>1</v>
      </c>
      <c r="AE22" s="247">
        <f t="shared" si="7"/>
        <v>3</v>
      </c>
      <c r="AF22" s="246">
        <v>1</v>
      </c>
      <c r="AG22" s="246">
        <v>1</v>
      </c>
      <c r="AH22" s="246">
        <v>1</v>
      </c>
      <c r="AI22" s="247">
        <f t="shared" si="8"/>
        <v>3</v>
      </c>
      <c r="AJ22" s="247">
        <f t="shared" si="10"/>
        <v>12</v>
      </c>
    </row>
    <row r="23" spans="1:47" ht="300" customHeight="1" thickBot="1" x14ac:dyDescent="0.3">
      <c r="A23" s="544"/>
      <c r="B23" s="250" t="s">
        <v>359</v>
      </c>
      <c r="C23" s="248" t="s">
        <v>360</v>
      </c>
      <c r="D23" s="208" t="s">
        <v>128</v>
      </c>
      <c r="E23" s="243">
        <f t="shared" si="0"/>
        <v>2</v>
      </c>
      <c r="F23" s="40" t="s">
        <v>130</v>
      </c>
      <c r="G23" s="249" t="s">
        <v>373</v>
      </c>
      <c r="H23" s="244">
        <f t="shared" si="1"/>
        <v>0</v>
      </c>
      <c r="I23" s="244">
        <f t="shared" si="2"/>
        <v>1</v>
      </c>
      <c r="J23" s="244">
        <f t="shared" si="3"/>
        <v>0</v>
      </c>
      <c r="K23" s="244">
        <f t="shared" si="4"/>
        <v>1</v>
      </c>
      <c r="L23" s="245">
        <v>6014102.9354999987</v>
      </c>
      <c r="M23" s="220" t="s">
        <v>626</v>
      </c>
      <c r="N23" s="220" t="s">
        <v>627</v>
      </c>
      <c r="O23" s="216" t="s">
        <v>383</v>
      </c>
      <c r="P23" s="221"/>
      <c r="Q23" s="37"/>
      <c r="R23" s="250" t="s">
        <v>359</v>
      </c>
      <c r="S23" s="248" t="s">
        <v>360</v>
      </c>
      <c r="T23" s="246">
        <v>0</v>
      </c>
      <c r="U23" s="246">
        <v>0</v>
      </c>
      <c r="V23" s="246">
        <v>0</v>
      </c>
      <c r="W23" s="247">
        <f t="shared" si="9"/>
        <v>0</v>
      </c>
      <c r="X23" s="246">
        <v>0</v>
      </c>
      <c r="Y23" s="246">
        <v>0</v>
      </c>
      <c r="Z23" s="246">
        <v>1</v>
      </c>
      <c r="AA23" s="247">
        <f t="shared" si="6"/>
        <v>1</v>
      </c>
      <c r="AB23" s="246">
        <v>0</v>
      </c>
      <c r="AC23" s="246">
        <v>0</v>
      </c>
      <c r="AD23" s="246">
        <v>0</v>
      </c>
      <c r="AE23" s="247">
        <f t="shared" si="7"/>
        <v>0</v>
      </c>
      <c r="AF23" s="246">
        <v>0</v>
      </c>
      <c r="AG23" s="246">
        <v>0</v>
      </c>
      <c r="AH23" s="246">
        <v>1</v>
      </c>
      <c r="AI23" s="247">
        <f t="shared" si="8"/>
        <v>1</v>
      </c>
      <c r="AJ23" s="247">
        <f t="shared" si="10"/>
        <v>2</v>
      </c>
    </row>
    <row r="24" spans="1:47" ht="249.95" customHeight="1" thickBot="1" x14ac:dyDescent="0.3">
      <c r="A24" s="553" t="s">
        <v>361</v>
      </c>
      <c r="B24" s="209" t="s">
        <v>362</v>
      </c>
      <c r="C24" s="210" t="s">
        <v>363</v>
      </c>
      <c r="D24" s="208" t="s">
        <v>128</v>
      </c>
      <c r="E24" s="243">
        <f t="shared" si="0"/>
        <v>12</v>
      </c>
      <c r="F24" s="40" t="s">
        <v>130</v>
      </c>
      <c r="G24" s="216" t="s">
        <v>374</v>
      </c>
      <c r="H24" s="244">
        <f t="shared" si="1"/>
        <v>3</v>
      </c>
      <c r="I24" s="244">
        <f t="shared" si="2"/>
        <v>3</v>
      </c>
      <c r="J24" s="244">
        <f t="shared" si="3"/>
        <v>3</v>
      </c>
      <c r="K24" s="244">
        <f t="shared" si="4"/>
        <v>3</v>
      </c>
      <c r="L24" s="245">
        <v>4619282.3483999996</v>
      </c>
      <c r="M24" s="550" t="s">
        <v>628</v>
      </c>
      <c r="N24" s="555" t="s">
        <v>623</v>
      </c>
      <c r="O24" s="216" t="s">
        <v>384</v>
      </c>
      <c r="P24" s="221"/>
      <c r="Q24" s="37"/>
      <c r="R24" s="209" t="s">
        <v>362</v>
      </c>
      <c r="S24" s="210" t="s">
        <v>363</v>
      </c>
      <c r="T24" s="246">
        <v>1</v>
      </c>
      <c r="U24" s="246">
        <v>1</v>
      </c>
      <c r="V24" s="246">
        <v>1</v>
      </c>
      <c r="W24" s="247">
        <f t="shared" si="9"/>
        <v>3</v>
      </c>
      <c r="X24" s="246">
        <v>1</v>
      </c>
      <c r="Y24" s="246">
        <v>1</v>
      </c>
      <c r="Z24" s="246">
        <v>1</v>
      </c>
      <c r="AA24" s="247">
        <f t="shared" si="6"/>
        <v>3</v>
      </c>
      <c r="AB24" s="246">
        <v>1</v>
      </c>
      <c r="AC24" s="246">
        <v>1</v>
      </c>
      <c r="AD24" s="246">
        <v>1</v>
      </c>
      <c r="AE24" s="247">
        <f t="shared" si="7"/>
        <v>3</v>
      </c>
      <c r="AF24" s="246">
        <v>1</v>
      </c>
      <c r="AG24" s="246">
        <v>1</v>
      </c>
      <c r="AH24" s="246">
        <v>1</v>
      </c>
      <c r="AI24" s="247">
        <f t="shared" si="8"/>
        <v>3</v>
      </c>
      <c r="AJ24" s="247">
        <f t="shared" si="10"/>
        <v>12</v>
      </c>
    </row>
    <row r="25" spans="1:47" ht="249.95" customHeight="1" thickBot="1" x14ac:dyDescent="0.3">
      <c r="A25" s="554"/>
      <c r="B25" s="211" t="s">
        <v>475</v>
      </c>
      <c r="C25" s="251" t="s">
        <v>363</v>
      </c>
      <c r="D25" s="208" t="s">
        <v>128</v>
      </c>
      <c r="E25" s="243">
        <f t="shared" si="0"/>
        <v>4</v>
      </c>
      <c r="F25" s="40" t="s">
        <v>130</v>
      </c>
      <c r="G25" s="216" t="s">
        <v>374</v>
      </c>
      <c r="H25" s="244">
        <f t="shared" si="1"/>
        <v>1</v>
      </c>
      <c r="I25" s="244">
        <f t="shared" si="2"/>
        <v>1</v>
      </c>
      <c r="J25" s="244">
        <f t="shared" si="3"/>
        <v>1</v>
      </c>
      <c r="K25" s="244">
        <f t="shared" si="4"/>
        <v>1</v>
      </c>
      <c r="L25" s="245">
        <v>3079521.5655999999</v>
      </c>
      <c r="M25" s="552"/>
      <c r="N25" s="556"/>
      <c r="O25" s="216" t="s">
        <v>384</v>
      </c>
      <c r="P25" s="221"/>
      <c r="Q25" s="37"/>
      <c r="R25" s="211" t="s">
        <v>475</v>
      </c>
      <c r="S25" s="251" t="s">
        <v>363</v>
      </c>
      <c r="T25" s="246">
        <v>1</v>
      </c>
      <c r="U25" s="246">
        <v>0</v>
      </c>
      <c r="V25" s="246">
        <v>0</v>
      </c>
      <c r="W25" s="247">
        <f t="shared" si="9"/>
        <v>1</v>
      </c>
      <c r="X25" s="246">
        <v>1</v>
      </c>
      <c r="Y25" s="246">
        <v>0</v>
      </c>
      <c r="Z25" s="246">
        <v>0</v>
      </c>
      <c r="AA25" s="247">
        <f t="shared" si="6"/>
        <v>1</v>
      </c>
      <c r="AB25" s="246">
        <v>1</v>
      </c>
      <c r="AC25" s="246">
        <v>0</v>
      </c>
      <c r="AD25" s="246">
        <v>0</v>
      </c>
      <c r="AE25" s="247">
        <f t="shared" si="7"/>
        <v>1</v>
      </c>
      <c r="AF25" s="246">
        <v>1</v>
      </c>
      <c r="AG25" s="246">
        <v>0</v>
      </c>
      <c r="AH25" s="246">
        <v>0</v>
      </c>
      <c r="AI25" s="247">
        <f t="shared" si="8"/>
        <v>1</v>
      </c>
      <c r="AJ25" s="247">
        <f t="shared" si="10"/>
        <v>4</v>
      </c>
    </row>
    <row r="26" spans="1:47" ht="200.1" customHeight="1" thickBot="1" x14ac:dyDescent="0.3">
      <c r="A26" s="252" t="s">
        <v>364</v>
      </c>
      <c r="B26" s="212" t="s">
        <v>365</v>
      </c>
      <c r="C26" s="251" t="s">
        <v>352</v>
      </c>
      <c r="D26" s="208" t="s">
        <v>128</v>
      </c>
      <c r="E26" s="243">
        <f t="shared" si="0"/>
        <v>12</v>
      </c>
      <c r="F26" s="41" t="s">
        <v>130</v>
      </c>
      <c r="G26" s="217" t="s">
        <v>375</v>
      </c>
      <c r="H26" s="244">
        <f t="shared" si="1"/>
        <v>3</v>
      </c>
      <c r="I26" s="244">
        <f t="shared" si="2"/>
        <v>3</v>
      </c>
      <c r="J26" s="244">
        <f t="shared" si="3"/>
        <v>3</v>
      </c>
      <c r="K26" s="244">
        <f t="shared" si="4"/>
        <v>3</v>
      </c>
      <c r="L26" s="245">
        <v>9715946.7739999983</v>
      </c>
      <c r="M26" s="220" t="s">
        <v>629</v>
      </c>
      <c r="N26" s="557" t="s">
        <v>599</v>
      </c>
      <c r="O26" s="252" t="s">
        <v>385</v>
      </c>
      <c r="P26" s="221"/>
      <c r="Q26" s="37"/>
      <c r="R26" s="212" t="s">
        <v>365</v>
      </c>
      <c r="S26" s="251" t="s">
        <v>352</v>
      </c>
      <c r="T26" s="246">
        <v>1</v>
      </c>
      <c r="U26" s="246">
        <v>1</v>
      </c>
      <c r="V26" s="246">
        <v>1</v>
      </c>
      <c r="W26" s="247">
        <f t="shared" si="9"/>
        <v>3</v>
      </c>
      <c r="X26" s="246">
        <v>1</v>
      </c>
      <c r="Y26" s="246">
        <v>1</v>
      </c>
      <c r="Z26" s="246">
        <v>1</v>
      </c>
      <c r="AA26" s="247">
        <f t="shared" si="6"/>
        <v>3</v>
      </c>
      <c r="AB26" s="246">
        <v>1</v>
      </c>
      <c r="AC26" s="246">
        <v>1</v>
      </c>
      <c r="AD26" s="246">
        <v>1</v>
      </c>
      <c r="AE26" s="247">
        <f t="shared" si="7"/>
        <v>3</v>
      </c>
      <c r="AF26" s="246">
        <v>1</v>
      </c>
      <c r="AG26" s="246">
        <v>1</v>
      </c>
      <c r="AH26" s="246">
        <v>1</v>
      </c>
      <c r="AI26" s="247">
        <f t="shared" si="8"/>
        <v>3</v>
      </c>
      <c r="AJ26" s="247">
        <f t="shared" si="10"/>
        <v>12</v>
      </c>
    </row>
    <row r="27" spans="1:47" ht="174.95" customHeight="1" thickBot="1" x14ac:dyDescent="0.3">
      <c r="A27" s="252" t="s">
        <v>366</v>
      </c>
      <c r="B27" s="253" t="s">
        <v>367</v>
      </c>
      <c r="C27" s="251" t="s">
        <v>368</v>
      </c>
      <c r="D27" s="208" t="s">
        <v>129</v>
      </c>
      <c r="E27" s="254">
        <f t="shared" si="0"/>
        <v>1</v>
      </c>
      <c r="F27" s="42" t="s">
        <v>130</v>
      </c>
      <c r="G27" s="218" t="s">
        <v>376</v>
      </c>
      <c r="H27" s="255">
        <f t="shared" si="1"/>
        <v>1</v>
      </c>
      <c r="I27" s="255">
        <f t="shared" si="2"/>
        <v>1</v>
      </c>
      <c r="J27" s="255">
        <f t="shared" si="3"/>
        <v>1</v>
      </c>
      <c r="K27" s="255">
        <f t="shared" si="4"/>
        <v>1</v>
      </c>
      <c r="L27" s="245">
        <v>7837265.453999999</v>
      </c>
      <c r="M27" s="220" t="s">
        <v>630</v>
      </c>
      <c r="N27" s="558"/>
      <c r="O27" s="252" t="s">
        <v>386</v>
      </c>
      <c r="P27" s="221"/>
      <c r="Q27" s="37"/>
      <c r="R27" s="253" t="s">
        <v>367</v>
      </c>
      <c r="S27" s="251" t="s">
        <v>368</v>
      </c>
      <c r="T27" s="256">
        <v>1</v>
      </c>
      <c r="U27" s="256">
        <v>1</v>
      </c>
      <c r="V27" s="256">
        <v>1</v>
      </c>
      <c r="W27" s="257">
        <f t="shared" ref="W27:W29" si="11">+IF($D27="Porcentaje",IF(AND(T27&lt;&gt;"",U27="",V27=""),T27,IF(AND(T27&lt;&gt;"",U27&lt;&gt;"",V27=""),U27,IF(AND(T27&lt;&gt;"",U27&lt;&gt;"",V27&lt;&gt;""),V27,0))),SUM(T27:V27))</f>
        <v>1</v>
      </c>
      <c r="X27" s="256">
        <v>1</v>
      </c>
      <c r="Y27" s="256">
        <v>1</v>
      </c>
      <c r="Z27" s="256">
        <v>1</v>
      </c>
      <c r="AA27" s="257">
        <f t="shared" si="6"/>
        <v>1</v>
      </c>
      <c r="AB27" s="256">
        <v>1</v>
      </c>
      <c r="AC27" s="256">
        <v>1</v>
      </c>
      <c r="AD27" s="256">
        <v>1</v>
      </c>
      <c r="AE27" s="257">
        <f t="shared" si="7"/>
        <v>1</v>
      </c>
      <c r="AF27" s="256">
        <v>1</v>
      </c>
      <c r="AG27" s="256">
        <v>1</v>
      </c>
      <c r="AH27" s="256">
        <v>1</v>
      </c>
      <c r="AI27" s="257">
        <f t="shared" si="8"/>
        <v>1</v>
      </c>
      <c r="AJ27" s="257">
        <f t="shared" si="10"/>
        <v>1</v>
      </c>
    </row>
    <row r="28" spans="1:47" s="13" customFormat="1" ht="150" customHeight="1" thickBot="1" x14ac:dyDescent="0.3">
      <c r="A28" s="559" t="s">
        <v>728</v>
      </c>
      <c r="B28" s="213" t="s">
        <v>729</v>
      </c>
      <c r="C28" s="214" t="s">
        <v>732</v>
      </c>
      <c r="D28" s="214" t="s">
        <v>129</v>
      </c>
      <c r="E28" s="254">
        <f t="shared" si="0"/>
        <v>1.0000000000000002</v>
      </c>
      <c r="F28" s="35" t="s">
        <v>130</v>
      </c>
      <c r="G28" s="36" t="s">
        <v>631</v>
      </c>
      <c r="H28" s="255">
        <f t="shared" si="1"/>
        <v>0.14230000000000001</v>
      </c>
      <c r="I28" s="255">
        <f t="shared" si="2"/>
        <v>0.5232</v>
      </c>
      <c r="J28" s="255">
        <f t="shared" si="3"/>
        <v>0.85410000000000008</v>
      </c>
      <c r="K28" s="255">
        <f t="shared" si="4"/>
        <v>1.0000000000000002</v>
      </c>
      <c r="L28" s="245">
        <v>14380923.522599999</v>
      </c>
      <c r="M28" s="214" t="s">
        <v>504</v>
      </c>
      <c r="N28" s="214" t="s">
        <v>585</v>
      </c>
      <c r="O28" s="36" t="s">
        <v>387</v>
      </c>
      <c r="P28" s="221"/>
      <c r="Q28" s="37"/>
      <c r="R28" s="213" t="s">
        <v>729</v>
      </c>
      <c r="S28" s="214" t="s">
        <v>732</v>
      </c>
      <c r="T28" s="256">
        <v>4.2999999999999997E-2</v>
      </c>
      <c r="U28" s="256">
        <v>9.4E-2</v>
      </c>
      <c r="V28" s="256">
        <v>0.14230000000000001</v>
      </c>
      <c r="W28" s="257">
        <f t="shared" si="11"/>
        <v>0.14230000000000001</v>
      </c>
      <c r="X28" s="256">
        <v>0.27639999999999998</v>
      </c>
      <c r="Y28" s="256">
        <v>0.39979999999999999</v>
      </c>
      <c r="Z28" s="256">
        <v>0.5232</v>
      </c>
      <c r="AA28" s="257">
        <f t="shared" si="6"/>
        <v>0.5232</v>
      </c>
      <c r="AB28" s="256">
        <v>0.65490000000000004</v>
      </c>
      <c r="AC28" s="256">
        <v>0.75570000000000004</v>
      </c>
      <c r="AD28" s="256">
        <v>0.85410000000000008</v>
      </c>
      <c r="AE28" s="257">
        <f t="shared" si="7"/>
        <v>0.85410000000000008</v>
      </c>
      <c r="AF28" s="256">
        <v>0.90510000000000013</v>
      </c>
      <c r="AG28" s="256">
        <v>0.95730000000000015</v>
      </c>
      <c r="AH28" s="256">
        <v>1.0000000000000002</v>
      </c>
      <c r="AI28" s="257">
        <f t="shared" si="8"/>
        <v>1.0000000000000002</v>
      </c>
      <c r="AJ28" s="257">
        <f t="shared" si="10"/>
        <v>1.0000000000000002</v>
      </c>
    </row>
    <row r="29" spans="1:47" s="13" customFormat="1" ht="150" customHeight="1" thickBot="1" x14ac:dyDescent="0.3">
      <c r="A29" s="560"/>
      <c r="B29" s="213" t="s">
        <v>730</v>
      </c>
      <c r="C29" s="214" t="s">
        <v>731</v>
      </c>
      <c r="D29" s="214" t="s">
        <v>129</v>
      </c>
      <c r="E29" s="254">
        <f t="shared" si="0"/>
        <v>1</v>
      </c>
      <c r="F29" s="35" t="s">
        <v>130</v>
      </c>
      <c r="G29" s="36" t="s">
        <v>632</v>
      </c>
      <c r="H29" s="255">
        <f t="shared" si="1"/>
        <v>0.1489</v>
      </c>
      <c r="I29" s="255">
        <f t="shared" si="2"/>
        <v>0.48129999999999995</v>
      </c>
      <c r="J29" s="255">
        <f t="shared" si="3"/>
        <v>0.8377</v>
      </c>
      <c r="K29" s="255">
        <f t="shared" si="4"/>
        <v>1</v>
      </c>
      <c r="L29" s="245">
        <v>9587282.3484000005</v>
      </c>
      <c r="M29" s="214" t="s">
        <v>504</v>
      </c>
      <c r="N29" s="214" t="s">
        <v>585</v>
      </c>
      <c r="O29" s="36" t="s">
        <v>387</v>
      </c>
      <c r="P29" s="221"/>
      <c r="Q29" s="37"/>
      <c r="R29" s="213" t="s">
        <v>730</v>
      </c>
      <c r="S29" s="214" t="s">
        <v>731</v>
      </c>
      <c r="T29" s="256">
        <v>4.5199999999999997E-2</v>
      </c>
      <c r="U29" s="256">
        <v>0.1037</v>
      </c>
      <c r="V29" s="256">
        <v>0.1489</v>
      </c>
      <c r="W29" s="257">
        <f t="shared" si="11"/>
        <v>0.1489</v>
      </c>
      <c r="X29" s="256">
        <v>0.2792</v>
      </c>
      <c r="Y29" s="256">
        <v>0.36959999999999998</v>
      </c>
      <c r="Z29" s="256">
        <v>0.48129999999999995</v>
      </c>
      <c r="AA29" s="257">
        <f t="shared" si="6"/>
        <v>0.48129999999999995</v>
      </c>
      <c r="AB29" s="256">
        <v>0.60899999999999999</v>
      </c>
      <c r="AC29" s="256">
        <v>0.72599999999999998</v>
      </c>
      <c r="AD29" s="256">
        <v>0.8377</v>
      </c>
      <c r="AE29" s="257">
        <f t="shared" si="7"/>
        <v>0.8377</v>
      </c>
      <c r="AF29" s="256">
        <v>0.89359999999999995</v>
      </c>
      <c r="AG29" s="256">
        <v>0.93879999999999997</v>
      </c>
      <c r="AH29" s="256">
        <v>1</v>
      </c>
      <c r="AI29" s="257">
        <f t="shared" si="8"/>
        <v>1</v>
      </c>
      <c r="AJ29" s="257">
        <f t="shared" si="10"/>
        <v>1</v>
      </c>
    </row>
    <row r="30" spans="1:47" s="13" customFormat="1" x14ac:dyDescent="0.2">
      <c r="E30" s="24"/>
      <c r="H30" s="24"/>
      <c r="I30" s="24"/>
      <c r="J30" s="24"/>
      <c r="K30" s="24"/>
      <c r="L30" s="24"/>
      <c r="Q30"/>
      <c r="T30" s="24"/>
      <c r="U30" s="24"/>
      <c r="V30" s="24"/>
      <c r="W30" s="24"/>
      <c r="X30" s="24"/>
      <c r="Y30" s="24"/>
      <c r="Z30" s="24"/>
      <c r="AA30" s="24"/>
      <c r="AB30" s="24"/>
      <c r="AC30" s="24"/>
      <c r="AD30" s="24"/>
      <c r="AE30" s="24"/>
      <c r="AF30" s="24"/>
      <c r="AG30" s="24"/>
      <c r="AH30" s="24"/>
      <c r="AI30" s="24"/>
      <c r="AJ30" s="24"/>
    </row>
    <row r="31" spans="1:47" s="13" customFormat="1" x14ac:dyDescent="0.2">
      <c r="E31" s="24"/>
      <c r="H31" s="24"/>
      <c r="I31" s="24"/>
      <c r="J31" s="24"/>
      <c r="K31" s="24"/>
      <c r="L31" s="24"/>
      <c r="Q31"/>
      <c r="T31" s="24"/>
      <c r="U31" s="24"/>
      <c r="V31" s="24"/>
      <c r="W31" s="24"/>
      <c r="X31" s="24"/>
      <c r="Y31" s="24"/>
      <c r="Z31" s="24"/>
      <c r="AA31" s="24"/>
      <c r="AB31" s="24"/>
      <c r="AC31" s="24"/>
      <c r="AD31" s="24"/>
      <c r="AE31" s="24"/>
      <c r="AF31" s="24"/>
      <c r="AG31" s="24"/>
      <c r="AH31" s="24"/>
      <c r="AI31" s="24"/>
      <c r="AJ31" s="24"/>
    </row>
    <row r="32" spans="1:47" s="13" customFormat="1" x14ac:dyDescent="0.2">
      <c r="E32" s="24"/>
      <c r="H32" s="24"/>
      <c r="I32" s="24"/>
      <c r="J32" s="24"/>
      <c r="K32" s="24"/>
      <c r="L32" s="24"/>
      <c r="Q32"/>
      <c r="T32" s="24"/>
      <c r="U32" s="24"/>
      <c r="V32" s="24"/>
      <c r="W32" s="24"/>
      <c r="X32" s="24"/>
      <c r="Y32" s="24"/>
      <c r="Z32" s="24"/>
      <c r="AA32" s="24"/>
      <c r="AB32" s="24"/>
      <c r="AC32" s="24"/>
      <c r="AD32" s="24"/>
      <c r="AE32" s="24"/>
      <c r="AF32" s="24"/>
      <c r="AG32" s="24"/>
      <c r="AH32" s="24"/>
      <c r="AI32" s="24"/>
      <c r="AJ32" s="24"/>
    </row>
    <row r="33" spans="5:36" s="13" customFormat="1" x14ac:dyDescent="0.2">
      <c r="E33" s="24"/>
      <c r="H33" s="24"/>
      <c r="I33" s="24"/>
      <c r="J33" s="24"/>
      <c r="K33" s="24"/>
      <c r="L33" s="24"/>
      <c r="Q33"/>
      <c r="T33" s="24"/>
      <c r="U33" s="24"/>
      <c r="V33" s="24"/>
      <c r="W33" s="24"/>
      <c r="X33" s="24"/>
      <c r="Y33" s="24"/>
      <c r="Z33" s="24"/>
      <c r="AA33" s="24"/>
      <c r="AB33" s="24"/>
      <c r="AC33" s="24"/>
      <c r="AD33" s="24"/>
      <c r="AE33" s="24"/>
      <c r="AF33" s="24"/>
      <c r="AG33" s="24"/>
      <c r="AH33" s="24"/>
      <c r="AI33" s="24"/>
      <c r="AJ33" s="24"/>
    </row>
    <row r="34" spans="5:36" s="13" customFormat="1" x14ac:dyDescent="0.2">
      <c r="E34" s="24"/>
      <c r="H34" s="24"/>
      <c r="I34" s="24"/>
      <c r="J34" s="24"/>
      <c r="K34" s="24"/>
      <c r="L34" s="24"/>
      <c r="Q34"/>
      <c r="T34" s="24"/>
      <c r="U34" s="24"/>
      <c r="V34" s="24"/>
      <c r="W34" s="24"/>
      <c r="X34" s="24"/>
      <c r="Y34" s="24"/>
      <c r="Z34" s="24"/>
      <c r="AA34" s="24"/>
      <c r="AB34" s="24"/>
      <c r="AC34" s="24"/>
      <c r="AD34" s="24"/>
      <c r="AE34" s="24"/>
      <c r="AF34" s="24"/>
      <c r="AG34" s="24"/>
      <c r="AH34" s="24"/>
      <c r="AI34" s="24"/>
      <c r="AJ34" s="24"/>
    </row>
    <row r="35" spans="5:36" s="13" customFormat="1" x14ac:dyDescent="0.2">
      <c r="E35" s="24"/>
      <c r="H35" s="24"/>
      <c r="I35" s="24"/>
      <c r="J35" s="24"/>
      <c r="K35" s="24"/>
      <c r="L35" s="24"/>
      <c r="Q35"/>
      <c r="T35" s="24"/>
      <c r="U35" s="24"/>
      <c r="V35" s="24"/>
      <c r="W35" s="24"/>
      <c r="X35" s="24"/>
      <c r="Y35" s="24"/>
      <c r="Z35" s="24"/>
      <c r="AA35" s="24"/>
      <c r="AB35" s="24"/>
      <c r="AC35" s="24"/>
      <c r="AD35" s="24"/>
      <c r="AE35" s="24"/>
      <c r="AF35" s="24"/>
      <c r="AG35" s="24"/>
      <c r="AH35" s="24"/>
      <c r="AI35" s="24"/>
      <c r="AJ35" s="24"/>
    </row>
  </sheetData>
  <mergeCells count="33">
    <mergeCell ref="A24:A25"/>
    <mergeCell ref="M24:M25"/>
    <mergeCell ref="N24:N25"/>
    <mergeCell ref="N26:N27"/>
    <mergeCell ref="A28:A29"/>
    <mergeCell ref="A22:A23"/>
    <mergeCell ref="O13:O14"/>
    <mergeCell ref="P13:P14"/>
    <mergeCell ref="R13:S13"/>
    <mergeCell ref="T13:W13"/>
    <mergeCell ref="A15:A16"/>
    <mergeCell ref="A19:A21"/>
    <mergeCell ref="M19:M21"/>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 ref="A8:P8"/>
    <mergeCell ref="A5:P5"/>
    <mergeCell ref="A6:E6"/>
    <mergeCell ref="F6:J6"/>
    <mergeCell ref="K6:P6"/>
    <mergeCell ref="A7:P7"/>
  </mergeCells>
  <dataValidations count="2">
    <dataValidation type="list" allowBlank="1" showInputMessage="1" showErrorMessage="1" sqref="F15:F29">
      <formula1>"A,B,C"</formula1>
    </dataValidation>
    <dataValidation type="list" allowBlank="1" showInputMessage="1" showErrorMessage="1" sqref="D15:D29">
      <formula1>"Unidad,Porcentaje,Monetario"</formula1>
    </dataValidation>
  </dataValidations>
  <printOptions horizontalCentered="1"/>
  <pageMargins left="0.7" right="0.7" top="0.76380000000000003" bottom="0.77359999999999995" header="0.37009999999999998" footer="0.37990000000000002"/>
  <pageSetup paperSize="5" scale="36" fitToWidth="0" fitToHeight="0" orientation="landscape" r:id="rId1"/>
  <headerFooter alignWithMargins="0"/>
  <rowBreaks count="2" manualBreakCount="2">
    <brk id="18" max="15" man="1"/>
    <brk id="25"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AMJ47"/>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8.2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1024" width="10.625" style="13" customWidth="1"/>
    <col min="1025" max="1025" width="11" customWidth="1"/>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91</v>
      </c>
      <c r="B8" s="399"/>
      <c r="C8" s="399"/>
      <c r="D8" s="399"/>
      <c r="E8" s="400"/>
      <c r="F8" s="399"/>
      <c r="G8" s="399"/>
      <c r="H8" s="400"/>
      <c r="I8" s="400"/>
      <c r="J8" s="400"/>
      <c r="K8" s="400"/>
      <c r="L8" s="400"/>
      <c r="M8" s="399"/>
      <c r="N8" s="399"/>
      <c r="O8" s="399"/>
      <c r="P8" s="401"/>
      <c r="Q8"/>
      <c r="T8" s="258"/>
      <c r="U8" s="258"/>
      <c r="V8" s="258"/>
      <c r="W8" s="258"/>
      <c r="X8" s="258"/>
      <c r="Y8" s="258"/>
      <c r="Z8" s="258"/>
      <c r="AA8" s="258"/>
      <c r="AB8" s="258"/>
      <c r="AC8" s="258"/>
      <c r="AD8" s="258"/>
      <c r="AE8" s="258"/>
      <c r="AF8" s="258"/>
      <c r="AG8" s="258"/>
      <c r="AH8" s="258"/>
      <c r="AI8" s="258"/>
      <c r="AJ8" s="25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c r="T9" s="258"/>
      <c r="U9" s="258"/>
      <c r="V9" s="258"/>
      <c r="W9" s="258"/>
      <c r="X9" s="258"/>
      <c r="Y9" s="258"/>
      <c r="Z9" s="258"/>
      <c r="AA9" s="258"/>
      <c r="AB9" s="258"/>
      <c r="AC9" s="258"/>
      <c r="AD9" s="258"/>
      <c r="AE9" s="258"/>
      <c r="AF9" s="258"/>
      <c r="AG9" s="258"/>
      <c r="AH9" s="258"/>
      <c r="AI9" s="258"/>
      <c r="AJ9" s="258"/>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c r="T10" s="258"/>
      <c r="U10" s="258"/>
      <c r="V10" s="258"/>
      <c r="W10" s="258"/>
      <c r="X10" s="258"/>
      <c r="Y10" s="258"/>
      <c r="Z10" s="258"/>
      <c r="AA10" s="258"/>
      <c r="AB10" s="258"/>
      <c r="AC10" s="258"/>
      <c r="AD10" s="258"/>
      <c r="AE10" s="258"/>
      <c r="AF10" s="258"/>
      <c r="AG10" s="258"/>
      <c r="AH10" s="258"/>
      <c r="AI10" s="258"/>
      <c r="AJ10" s="258"/>
    </row>
    <row r="11" spans="1:1024" s="15" customFormat="1" ht="14.45" customHeight="1" x14ac:dyDescent="0.2">
      <c r="A11" s="375" t="s">
        <v>87</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160" t="s">
        <v>57</v>
      </c>
      <c r="C14" s="160" t="s">
        <v>58</v>
      </c>
      <c r="D14" s="160" t="s">
        <v>59</v>
      </c>
      <c r="E14" s="159" t="s">
        <v>60</v>
      </c>
      <c r="F14" s="160" t="s">
        <v>61</v>
      </c>
      <c r="G14" s="466"/>
      <c r="H14" s="159" t="s">
        <v>62</v>
      </c>
      <c r="I14" s="159" t="s">
        <v>63</v>
      </c>
      <c r="J14" s="159" t="s">
        <v>64</v>
      </c>
      <c r="K14" s="159" t="s">
        <v>65</v>
      </c>
      <c r="L14" s="391"/>
      <c r="M14" s="466"/>
      <c r="N14" s="466"/>
      <c r="O14" s="466"/>
      <c r="P14" s="373"/>
      <c r="Q14" s="17"/>
      <c r="R14" s="160" t="s">
        <v>57</v>
      </c>
      <c r="S14" s="160" t="s">
        <v>58</v>
      </c>
      <c r="T14" s="20" t="s">
        <v>66</v>
      </c>
      <c r="U14" s="20" t="s">
        <v>67</v>
      </c>
      <c r="V14" s="20" t="s">
        <v>68</v>
      </c>
      <c r="W14" s="159" t="s">
        <v>69</v>
      </c>
      <c r="X14" s="20" t="s">
        <v>70</v>
      </c>
      <c r="Y14" s="20" t="s">
        <v>71</v>
      </c>
      <c r="Z14" s="20" t="s">
        <v>72</v>
      </c>
      <c r="AA14" s="159" t="s">
        <v>73</v>
      </c>
      <c r="AB14" s="20" t="s">
        <v>74</v>
      </c>
      <c r="AC14" s="20" t="s">
        <v>75</v>
      </c>
      <c r="AD14" s="20" t="s">
        <v>76</v>
      </c>
      <c r="AE14" s="159" t="s">
        <v>77</v>
      </c>
      <c r="AF14" s="20" t="s">
        <v>78</v>
      </c>
      <c r="AG14" s="20" t="s">
        <v>79</v>
      </c>
      <c r="AH14" s="20" t="s">
        <v>80</v>
      </c>
      <c r="AI14" s="159" t="s">
        <v>81</v>
      </c>
      <c r="AJ14" s="394"/>
      <c r="AK14" s="21"/>
      <c r="AL14" s="21"/>
      <c r="AM14" s="21"/>
      <c r="AN14" s="21"/>
      <c r="AO14" s="21"/>
      <c r="AP14" s="21"/>
      <c r="AQ14" s="21"/>
      <c r="AR14" s="21"/>
      <c r="AS14" s="21"/>
      <c r="AT14" s="21"/>
      <c r="AU14" s="21"/>
    </row>
    <row r="15" spans="1:1024" s="15" customFormat="1" ht="99.95" customHeight="1" thickBot="1" x14ac:dyDescent="0.25">
      <c r="A15" s="467" t="s">
        <v>832</v>
      </c>
      <c r="B15" s="570" t="s">
        <v>833</v>
      </c>
      <c r="C15" s="259" t="s">
        <v>388</v>
      </c>
      <c r="D15" s="260" t="s">
        <v>128</v>
      </c>
      <c r="E15" s="261">
        <f>+AJ15</f>
        <v>13</v>
      </c>
      <c r="F15" s="565" t="s">
        <v>130</v>
      </c>
      <c r="G15" s="569" t="s">
        <v>834</v>
      </c>
      <c r="H15" s="262">
        <f>+W15</f>
        <v>4</v>
      </c>
      <c r="I15" s="262">
        <f>+AA15</f>
        <v>4</v>
      </c>
      <c r="J15" s="262">
        <f>+AE15</f>
        <v>3</v>
      </c>
      <c r="K15" s="262">
        <f>+AI15</f>
        <v>2</v>
      </c>
      <c r="L15" s="561">
        <v>3115227.2666666699</v>
      </c>
      <c r="M15" s="573" t="s">
        <v>835</v>
      </c>
      <c r="N15" s="573" t="s">
        <v>836</v>
      </c>
      <c r="O15" s="569" t="s">
        <v>837</v>
      </c>
      <c r="P15" s="569" t="s">
        <v>838</v>
      </c>
      <c r="Q15" s="17"/>
      <c r="R15" s="570" t="s">
        <v>833</v>
      </c>
      <c r="S15" s="259" t="s">
        <v>388</v>
      </c>
      <c r="T15" s="263">
        <v>1</v>
      </c>
      <c r="U15" s="263">
        <v>1</v>
      </c>
      <c r="V15" s="263">
        <v>2</v>
      </c>
      <c r="W15" s="264">
        <f>+IF($D15="Porcentaje",IF(AND(T15&lt;&gt;"",U15="",V15=""),T15,IF(AND(T15&lt;&gt;"",U15&lt;&gt;"",V15=""),U15,IF(AND(T15&lt;&gt;"",U15&lt;&gt;"",V15&lt;&gt;""),V15,0))),SUM(T15:V15))</f>
        <v>4</v>
      </c>
      <c r="X15" s="263">
        <v>1</v>
      </c>
      <c r="Y15" s="263">
        <v>1</v>
      </c>
      <c r="Z15" s="263">
        <v>2</v>
      </c>
      <c r="AA15" s="264">
        <f>+IF($D15="Porcentaje",IF(AND(X15&lt;&gt;"",Y15="",Z15=""),X15,IF(AND(X15&lt;&gt;"",Y15&lt;&gt;"",Z15=""),Y15,IF(AND(X15&lt;&gt;"",Y15&lt;&gt;"",Z15&lt;&gt;""),Z15,0))),SUM(X15:Z15))</f>
        <v>4</v>
      </c>
      <c r="AB15" s="263">
        <v>1</v>
      </c>
      <c r="AC15" s="263">
        <v>1</v>
      </c>
      <c r="AD15" s="263">
        <v>1</v>
      </c>
      <c r="AE15" s="264">
        <f>+IF($D15="Porcentaje",IF(AND(AB15&lt;&gt;"",AC15="",AD15=""),AB15,IF(AND(AB15&lt;&gt;"",AC15&lt;&gt;"",AD15=""),AC15,IF(AND(AB15&lt;&gt;"",AC15&lt;&gt;"",AD15&lt;&gt;""),AD15,0))),SUM(AB15:AD15))</f>
        <v>3</v>
      </c>
      <c r="AF15" s="263">
        <v>1</v>
      </c>
      <c r="AG15" s="263">
        <v>1</v>
      </c>
      <c r="AH15" s="263">
        <v>0</v>
      </c>
      <c r="AI15" s="264">
        <f>+IF($D15="Porcentaje",IF(AND(AF15&lt;&gt;"",AG15="",AH15=""),AF15,IF(AND(AF15&lt;&gt;"",AG15&lt;&gt;"",AH15=""),AG15,IF(AND(AF15&lt;&gt;"",AG15&lt;&gt;"",AH15&lt;&gt;""),AH15,0))),SUM(AF15:AH15))</f>
        <v>2</v>
      </c>
      <c r="AJ15" s="264">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13</v>
      </c>
      <c r="AK15" s="21"/>
      <c r="AL15" s="21"/>
      <c r="AM15" s="21"/>
      <c r="AN15" s="21"/>
      <c r="AO15" s="21"/>
      <c r="AP15" s="21"/>
      <c r="AQ15" s="21"/>
      <c r="AR15" s="21"/>
      <c r="AS15" s="21"/>
      <c r="AT15" s="21"/>
      <c r="AU15" s="21"/>
    </row>
    <row r="16" spans="1:1024" ht="99.95" customHeight="1" thickBot="1" x14ac:dyDescent="0.25">
      <c r="A16" s="468"/>
      <c r="B16" s="571"/>
      <c r="C16" s="259" t="s">
        <v>390</v>
      </c>
      <c r="D16" s="260" t="s">
        <v>128</v>
      </c>
      <c r="E16" s="261">
        <f t="shared" ref="E16:E35" si="0">+AJ16</f>
        <v>455</v>
      </c>
      <c r="F16" s="566"/>
      <c r="G16" s="569"/>
      <c r="H16" s="262">
        <f t="shared" ref="H16:H35" si="1">+W16</f>
        <v>140</v>
      </c>
      <c r="I16" s="262">
        <f t="shared" ref="I16:I35" si="2">+AA16</f>
        <v>140</v>
      </c>
      <c r="J16" s="262">
        <f t="shared" ref="J16:J35" si="3">+AE16</f>
        <v>105</v>
      </c>
      <c r="K16" s="262">
        <f t="shared" ref="K16:K35" si="4">+AI16</f>
        <v>70</v>
      </c>
      <c r="L16" s="562"/>
      <c r="M16" s="569"/>
      <c r="N16" s="569"/>
      <c r="O16" s="569"/>
      <c r="P16" s="569"/>
      <c r="Q16" s="17"/>
      <c r="R16" s="571"/>
      <c r="S16" s="259" t="s">
        <v>390</v>
      </c>
      <c r="T16" s="263">
        <v>35</v>
      </c>
      <c r="U16" s="263">
        <v>35</v>
      </c>
      <c r="V16" s="263">
        <v>70</v>
      </c>
      <c r="W16" s="264">
        <f t="shared" ref="W16:W37" si="5">+IF($D16="Porcentaje",IF(AND(T16&lt;&gt;"",U16="",V16=""),T16,IF(AND(T16&lt;&gt;"",U16&lt;&gt;"",V16=""),U16,IF(AND(T16&lt;&gt;"",U16&lt;&gt;"",V16&lt;&gt;""),V16,0))),SUM(T16:V16))</f>
        <v>140</v>
      </c>
      <c r="X16" s="263">
        <v>35</v>
      </c>
      <c r="Y16" s="263">
        <v>35</v>
      </c>
      <c r="Z16" s="263">
        <v>70</v>
      </c>
      <c r="AA16" s="264">
        <f t="shared" ref="AA16:AA37" si="6">+IF($D16="Porcentaje",IF(AND(X16&lt;&gt;"",Y16="",Z16=""),X16,IF(AND(X16&lt;&gt;"",Y16&lt;&gt;"",Z16=""),Y16,IF(AND(X16&lt;&gt;"",Y16&lt;&gt;"",Z16&lt;&gt;""),Z16,0))),SUM(X16:Z16))</f>
        <v>140</v>
      </c>
      <c r="AB16" s="263">
        <v>35</v>
      </c>
      <c r="AC16" s="263">
        <v>35</v>
      </c>
      <c r="AD16" s="263">
        <v>35</v>
      </c>
      <c r="AE16" s="264">
        <f t="shared" ref="AE16:AE37" si="7">+IF($D16="Porcentaje",IF(AND(AB16&lt;&gt;"",AC16="",AD16=""),AB16,IF(AND(AB16&lt;&gt;"",AC16&lt;&gt;"",AD16=""),AC16,IF(AND(AB16&lt;&gt;"",AC16&lt;&gt;"",AD16&lt;&gt;""),AD16,0))),SUM(AB16:AD16))</f>
        <v>105</v>
      </c>
      <c r="AF16" s="263">
        <v>35</v>
      </c>
      <c r="AG16" s="263">
        <v>35</v>
      </c>
      <c r="AH16" s="263">
        <v>0</v>
      </c>
      <c r="AI16" s="264">
        <f t="shared" ref="AI16:AI37" si="8">+IF($D16="Porcentaje",IF(AND(AF16&lt;&gt;"",AG16="",AH16=""),AF16,IF(AND(AF16&lt;&gt;"",AG16&lt;&gt;"",AH16=""),AG16,IF(AND(AF16&lt;&gt;"",AG16&lt;&gt;"",AH16&lt;&gt;""),AH16,0))),SUM(AF16:AH16))</f>
        <v>70</v>
      </c>
      <c r="AJ16" s="264">
        <f t="shared" ref="AJ16:AJ37"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455</v>
      </c>
      <c r="AL16" s="265"/>
    </row>
    <row r="17" spans="1:38" ht="99.95" customHeight="1" thickBot="1" x14ac:dyDescent="0.25">
      <c r="A17" s="468"/>
      <c r="B17" s="572" t="s">
        <v>839</v>
      </c>
      <c r="C17" s="259" t="s">
        <v>388</v>
      </c>
      <c r="D17" s="260" t="s">
        <v>128</v>
      </c>
      <c r="E17" s="261">
        <f t="shared" si="0"/>
        <v>10</v>
      </c>
      <c r="F17" s="565" t="s">
        <v>130</v>
      </c>
      <c r="G17" s="569" t="s">
        <v>840</v>
      </c>
      <c r="H17" s="262">
        <f t="shared" si="1"/>
        <v>2</v>
      </c>
      <c r="I17" s="262">
        <f t="shared" si="2"/>
        <v>3</v>
      </c>
      <c r="J17" s="262">
        <f t="shared" si="3"/>
        <v>3</v>
      </c>
      <c r="K17" s="262">
        <f t="shared" si="4"/>
        <v>2</v>
      </c>
      <c r="L17" s="561">
        <v>2396328.6666666698</v>
      </c>
      <c r="M17" s="573" t="s">
        <v>635</v>
      </c>
      <c r="N17" s="573" t="s">
        <v>836</v>
      </c>
      <c r="O17" s="569" t="s">
        <v>837</v>
      </c>
      <c r="P17" s="569" t="s">
        <v>838</v>
      </c>
      <c r="Q17" s="17"/>
      <c r="R17" s="572" t="s">
        <v>839</v>
      </c>
      <c r="S17" s="259" t="s">
        <v>388</v>
      </c>
      <c r="T17" s="263">
        <v>0</v>
      </c>
      <c r="U17" s="263">
        <v>1</v>
      </c>
      <c r="V17" s="263">
        <v>1</v>
      </c>
      <c r="W17" s="264">
        <f t="shared" si="5"/>
        <v>2</v>
      </c>
      <c r="X17" s="263">
        <v>1</v>
      </c>
      <c r="Y17" s="263">
        <v>1</v>
      </c>
      <c r="Z17" s="263">
        <v>1</v>
      </c>
      <c r="AA17" s="264">
        <f t="shared" si="6"/>
        <v>3</v>
      </c>
      <c r="AB17" s="263">
        <v>1</v>
      </c>
      <c r="AC17" s="263">
        <v>1</v>
      </c>
      <c r="AD17" s="263">
        <v>1</v>
      </c>
      <c r="AE17" s="264">
        <f t="shared" si="7"/>
        <v>3</v>
      </c>
      <c r="AF17" s="263">
        <v>1</v>
      </c>
      <c r="AG17" s="263">
        <v>1</v>
      </c>
      <c r="AH17" s="263">
        <v>0</v>
      </c>
      <c r="AI17" s="264">
        <f t="shared" si="8"/>
        <v>2</v>
      </c>
      <c r="AJ17" s="264">
        <f t="shared" si="9"/>
        <v>10</v>
      </c>
    </row>
    <row r="18" spans="1:38" ht="99.95" customHeight="1" thickBot="1" x14ac:dyDescent="0.25">
      <c r="A18" s="468"/>
      <c r="B18" s="571"/>
      <c r="C18" s="259" t="s">
        <v>390</v>
      </c>
      <c r="D18" s="260" t="s">
        <v>128</v>
      </c>
      <c r="E18" s="261">
        <f t="shared" si="0"/>
        <v>350</v>
      </c>
      <c r="F18" s="566"/>
      <c r="G18" s="569"/>
      <c r="H18" s="262">
        <f t="shared" si="1"/>
        <v>70</v>
      </c>
      <c r="I18" s="262">
        <f t="shared" si="2"/>
        <v>105</v>
      </c>
      <c r="J18" s="262">
        <f t="shared" si="3"/>
        <v>105</v>
      </c>
      <c r="K18" s="262">
        <f t="shared" si="4"/>
        <v>70</v>
      </c>
      <c r="L18" s="562"/>
      <c r="M18" s="569"/>
      <c r="N18" s="569"/>
      <c r="O18" s="569"/>
      <c r="P18" s="569"/>
      <c r="Q18" s="17"/>
      <c r="R18" s="571"/>
      <c r="S18" s="259" t="s">
        <v>390</v>
      </c>
      <c r="T18" s="263">
        <v>0</v>
      </c>
      <c r="U18" s="263">
        <v>35</v>
      </c>
      <c r="V18" s="263">
        <v>35</v>
      </c>
      <c r="W18" s="264">
        <f t="shared" si="5"/>
        <v>70</v>
      </c>
      <c r="X18" s="263">
        <v>35</v>
      </c>
      <c r="Y18" s="263">
        <v>35</v>
      </c>
      <c r="Z18" s="263">
        <v>35</v>
      </c>
      <c r="AA18" s="264">
        <f t="shared" si="6"/>
        <v>105</v>
      </c>
      <c r="AB18" s="263">
        <v>35</v>
      </c>
      <c r="AC18" s="263">
        <v>35</v>
      </c>
      <c r="AD18" s="263">
        <v>35</v>
      </c>
      <c r="AE18" s="264">
        <f t="shared" si="7"/>
        <v>105</v>
      </c>
      <c r="AF18" s="263">
        <v>35</v>
      </c>
      <c r="AG18" s="263">
        <v>35</v>
      </c>
      <c r="AH18" s="263">
        <v>0</v>
      </c>
      <c r="AI18" s="264">
        <f t="shared" si="8"/>
        <v>70</v>
      </c>
      <c r="AJ18" s="264">
        <f t="shared" si="9"/>
        <v>350</v>
      </c>
      <c r="AL18" s="265"/>
    </row>
    <row r="19" spans="1:38" ht="99.95" customHeight="1" thickBot="1" x14ac:dyDescent="0.25">
      <c r="A19" s="468"/>
      <c r="B19" s="572" t="s">
        <v>841</v>
      </c>
      <c r="C19" s="259" t="s">
        <v>388</v>
      </c>
      <c r="D19" s="260" t="s">
        <v>128</v>
      </c>
      <c r="E19" s="261">
        <f t="shared" si="0"/>
        <v>4</v>
      </c>
      <c r="F19" s="565" t="s">
        <v>130</v>
      </c>
      <c r="G19" s="569" t="s">
        <v>391</v>
      </c>
      <c r="H19" s="262">
        <f t="shared" si="1"/>
        <v>1</v>
      </c>
      <c r="I19" s="262">
        <f t="shared" si="2"/>
        <v>2</v>
      </c>
      <c r="J19" s="262">
        <f t="shared" si="3"/>
        <v>1</v>
      </c>
      <c r="K19" s="262">
        <f t="shared" si="4"/>
        <v>0</v>
      </c>
      <c r="L19" s="561">
        <v>958531.46666666702</v>
      </c>
      <c r="M19" s="573" t="s">
        <v>634</v>
      </c>
      <c r="N19" s="594" t="s">
        <v>636</v>
      </c>
      <c r="O19" s="569" t="s">
        <v>389</v>
      </c>
      <c r="P19" s="569" t="s">
        <v>838</v>
      </c>
      <c r="Q19" s="17"/>
      <c r="R19" s="572" t="s">
        <v>841</v>
      </c>
      <c r="S19" s="259" t="s">
        <v>388</v>
      </c>
      <c r="T19" s="263">
        <v>0</v>
      </c>
      <c r="U19" s="263">
        <v>1</v>
      </c>
      <c r="V19" s="263">
        <v>0</v>
      </c>
      <c r="W19" s="264">
        <f t="shared" si="5"/>
        <v>1</v>
      </c>
      <c r="X19" s="263">
        <v>1</v>
      </c>
      <c r="Y19" s="263">
        <v>1</v>
      </c>
      <c r="Z19" s="263">
        <v>0</v>
      </c>
      <c r="AA19" s="264">
        <f t="shared" si="6"/>
        <v>2</v>
      </c>
      <c r="AB19" s="263">
        <v>1</v>
      </c>
      <c r="AC19" s="263">
        <v>0</v>
      </c>
      <c r="AD19" s="263">
        <v>0</v>
      </c>
      <c r="AE19" s="264">
        <f t="shared" si="7"/>
        <v>1</v>
      </c>
      <c r="AF19" s="263">
        <v>0</v>
      </c>
      <c r="AG19" s="263">
        <v>0</v>
      </c>
      <c r="AH19" s="263">
        <v>0</v>
      </c>
      <c r="AI19" s="264">
        <f t="shared" si="8"/>
        <v>0</v>
      </c>
      <c r="AJ19" s="264">
        <f t="shared" si="9"/>
        <v>4</v>
      </c>
    </row>
    <row r="20" spans="1:38" s="13" customFormat="1" ht="99.95" customHeight="1" thickBot="1" x14ac:dyDescent="0.25">
      <c r="A20" s="468"/>
      <c r="B20" s="571"/>
      <c r="C20" s="259" t="s">
        <v>390</v>
      </c>
      <c r="D20" s="260" t="s">
        <v>128</v>
      </c>
      <c r="E20" s="261">
        <f t="shared" si="0"/>
        <v>140</v>
      </c>
      <c r="F20" s="566"/>
      <c r="G20" s="569"/>
      <c r="H20" s="262">
        <f t="shared" si="1"/>
        <v>35</v>
      </c>
      <c r="I20" s="262">
        <f t="shared" si="2"/>
        <v>70</v>
      </c>
      <c r="J20" s="262">
        <f t="shared" si="3"/>
        <v>35</v>
      </c>
      <c r="K20" s="262">
        <f t="shared" si="4"/>
        <v>0</v>
      </c>
      <c r="L20" s="562"/>
      <c r="M20" s="569"/>
      <c r="N20" s="595"/>
      <c r="O20" s="569"/>
      <c r="P20" s="569"/>
      <c r="Q20" s="17"/>
      <c r="R20" s="571"/>
      <c r="S20" s="259" t="s">
        <v>390</v>
      </c>
      <c r="T20" s="263">
        <v>0</v>
      </c>
      <c r="U20" s="263">
        <v>35</v>
      </c>
      <c r="V20" s="263">
        <v>0</v>
      </c>
      <c r="W20" s="264">
        <f t="shared" si="5"/>
        <v>35</v>
      </c>
      <c r="X20" s="263">
        <v>35</v>
      </c>
      <c r="Y20" s="263">
        <v>35</v>
      </c>
      <c r="Z20" s="263">
        <v>0</v>
      </c>
      <c r="AA20" s="264">
        <f t="shared" si="6"/>
        <v>70</v>
      </c>
      <c r="AB20" s="263">
        <v>35</v>
      </c>
      <c r="AC20" s="263">
        <v>0</v>
      </c>
      <c r="AD20" s="263">
        <v>0</v>
      </c>
      <c r="AE20" s="264">
        <f t="shared" si="7"/>
        <v>35</v>
      </c>
      <c r="AF20" s="263">
        <v>0</v>
      </c>
      <c r="AG20" s="263">
        <v>0</v>
      </c>
      <c r="AH20" s="263">
        <v>0</v>
      </c>
      <c r="AI20" s="264">
        <f t="shared" si="8"/>
        <v>0</v>
      </c>
      <c r="AJ20" s="264">
        <f t="shared" si="9"/>
        <v>140</v>
      </c>
      <c r="AL20" s="265"/>
    </row>
    <row r="21" spans="1:38" s="13" customFormat="1" ht="99.95" customHeight="1" thickBot="1" x14ac:dyDescent="0.25">
      <c r="A21" s="468"/>
      <c r="B21" s="572" t="s">
        <v>842</v>
      </c>
      <c r="C21" s="259" t="s">
        <v>388</v>
      </c>
      <c r="D21" s="260" t="s">
        <v>128</v>
      </c>
      <c r="E21" s="261">
        <f t="shared" si="0"/>
        <v>4</v>
      </c>
      <c r="F21" s="565" t="s">
        <v>130</v>
      </c>
      <c r="G21" s="578" t="s">
        <v>391</v>
      </c>
      <c r="H21" s="262">
        <f t="shared" si="1"/>
        <v>1</v>
      </c>
      <c r="I21" s="262">
        <f t="shared" si="2"/>
        <v>1</v>
      </c>
      <c r="J21" s="262">
        <f t="shared" si="3"/>
        <v>1</v>
      </c>
      <c r="K21" s="262">
        <f t="shared" si="4"/>
        <v>1</v>
      </c>
      <c r="L21" s="567">
        <v>2156695.7999999998</v>
      </c>
      <c r="M21" s="579" t="s">
        <v>637</v>
      </c>
      <c r="N21" s="579" t="s">
        <v>633</v>
      </c>
      <c r="O21" s="592" t="s">
        <v>389</v>
      </c>
      <c r="P21" s="569" t="s">
        <v>838</v>
      </c>
      <c r="Q21" s="17"/>
      <c r="R21" s="572" t="s">
        <v>842</v>
      </c>
      <c r="S21" s="259" t="s">
        <v>388</v>
      </c>
      <c r="T21" s="266">
        <v>0</v>
      </c>
      <c r="U21" s="266">
        <v>0</v>
      </c>
      <c r="V21" s="266">
        <v>1</v>
      </c>
      <c r="W21" s="267">
        <f t="shared" si="5"/>
        <v>1</v>
      </c>
      <c r="X21" s="266">
        <v>0</v>
      </c>
      <c r="Y21" s="266">
        <v>0</v>
      </c>
      <c r="Z21" s="266">
        <v>1</v>
      </c>
      <c r="AA21" s="267">
        <f t="shared" si="6"/>
        <v>1</v>
      </c>
      <c r="AB21" s="266">
        <v>0</v>
      </c>
      <c r="AC21" s="266">
        <v>0</v>
      </c>
      <c r="AD21" s="266">
        <v>1</v>
      </c>
      <c r="AE21" s="267">
        <f t="shared" si="7"/>
        <v>1</v>
      </c>
      <c r="AF21" s="266">
        <v>0</v>
      </c>
      <c r="AG21" s="266">
        <v>1</v>
      </c>
      <c r="AH21" s="266">
        <v>0</v>
      </c>
      <c r="AI21" s="267">
        <f t="shared" si="8"/>
        <v>1</v>
      </c>
      <c r="AJ21" s="267">
        <f t="shared" si="9"/>
        <v>4</v>
      </c>
    </row>
    <row r="22" spans="1:38" s="13" customFormat="1" ht="99.95" customHeight="1" thickBot="1" x14ac:dyDescent="0.25">
      <c r="A22" s="469"/>
      <c r="B22" s="571"/>
      <c r="C22" s="259" t="s">
        <v>390</v>
      </c>
      <c r="D22" s="260" t="s">
        <v>128</v>
      </c>
      <c r="E22" s="261">
        <f t="shared" si="0"/>
        <v>315</v>
      </c>
      <c r="F22" s="566"/>
      <c r="G22" s="463"/>
      <c r="H22" s="262">
        <f t="shared" si="1"/>
        <v>80</v>
      </c>
      <c r="I22" s="262">
        <f t="shared" si="2"/>
        <v>80</v>
      </c>
      <c r="J22" s="262">
        <f t="shared" si="3"/>
        <v>75</v>
      </c>
      <c r="K22" s="262">
        <f t="shared" si="4"/>
        <v>80</v>
      </c>
      <c r="L22" s="568"/>
      <c r="M22" s="575"/>
      <c r="N22" s="580"/>
      <c r="O22" s="593"/>
      <c r="P22" s="569"/>
      <c r="Q22" s="17"/>
      <c r="R22" s="571"/>
      <c r="S22" s="259" t="s">
        <v>390</v>
      </c>
      <c r="T22" s="266">
        <v>0</v>
      </c>
      <c r="U22" s="266">
        <v>0</v>
      </c>
      <c r="V22" s="266">
        <v>80</v>
      </c>
      <c r="W22" s="267">
        <f t="shared" si="5"/>
        <v>80</v>
      </c>
      <c r="X22" s="266">
        <v>0</v>
      </c>
      <c r="Y22" s="266">
        <v>0</v>
      </c>
      <c r="Z22" s="266">
        <v>80</v>
      </c>
      <c r="AA22" s="267">
        <f t="shared" si="6"/>
        <v>80</v>
      </c>
      <c r="AB22" s="266">
        <v>0</v>
      </c>
      <c r="AC22" s="266">
        <v>0</v>
      </c>
      <c r="AD22" s="266">
        <v>75</v>
      </c>
      <c r="AE22" s="267">
        <f t="shared" si="7"/>
        <v>75</v>
      </c>
      <c r="AF22" s="266">
        <v>0</v>
      </c>
      <c r="AG22" s="266">
        <v>80</v>
      </c>
      <c r="AH22" s="266">
        <v>0</v>
      </c>
      <c r="AI22" s="267">
        <f t="shared" si="8"/>
        <v>80</v>
      </c>
      <c r="AJ22" s="267">
        <f t="shared" si="9"/>
        <v>315</v>
      </c>
    </row>
    <row r="23" spans="1:38" s="13" customFormat="1" ht="120" customHeight="1" thickBot="1" x14ac:dyDescent="0.25">
      <c r="A23" s="467" t="s">
        <v>832</v>
      </c>
      <c r="B23" s="563" t="s">
        <v>843</v>
      </c>
      <c r="C23" s="259" t="s">
        <v>388</v>
      </c>
      <c r="D23" s="260" t="s">
        <v>128</v>
      </c>
      <c r="E23" s="261">
        <f t="shared" si="0"/>
        <v>2</v>
      </c>
      <c r="F23" s="565" t="s">
        <v>130</v>
      </c>
      <c r="G23" s="461" t="s">
        <v>844</v>
      </c>
      <c r="H23" s="262">
        <f t="shared" si="1"/>
        <v>0</v>
      </c>
      <c r="I23" s="262">
        <f t="shared" si="2"/>
        <v>1</v>
      </c>
      <c r="J23" s="262">
        <f t="shared" si="3"/>
        <v>1</v>
      </c>
      <c r="K23" s="262">
        <f t="shared" si="4"/>
        <v>0</v>
      </c>
      <c r="L23" s="567">
        <v>164613.63291592101</v>
      </c>
      <c r="M23" s="574" t="s">
        <v>845</v>
      </c>
      <c r="N23" s="573" t="s">
        <v>836</v>
      </c>
      <c r="O23" s="576" t="s">
        <v>389</v>
      </c>
      <c r="P23" s="569" t="s">
        <v>838</v>
      </c>
      <c r="Q23" s="17"/>
      <c r="R23" s="563" t="s">
        <v>843</v>
      </c>
      <c r="S23" s="259" t="s">
        <v>388</v>
      </c>
      <c r="T23" s="266">
        <v>0</v>
      </c>
      <c r="U23" s="266">
        <v>0</v>
      </c>
      <c r="V23" s="266">
        <v>0</v>
      </c>
      <c r="W23" s="267">
        <f t="shared" si="5"/>
        <v>0</v>
      </c>
      <c r="X23" s="266">
        <v>0</v>
      </c>
      <c r="Y23" s="266">
        <v>0</v>
      </c>
      <c r="Z23" s="266">
        <v>1</v>
      </c>
      <c r="AA23" s="267">
        <f t="shared" si="6"/>
        <v>1</v>
      </c>
      <c r="AB23" s="266">
        <v>0</v>
      </c>
      <c r="AC23" s="266">
        <v>0</v>
      </c>
      <c r="AD23" s="266">
        <v>1</v>
      </c>
      <c r="AE23" s="267">
        <f t="shared" si="7"/>
        <v>1</v>
      </c>
      <c r="AF23" s="266">
        <v>0</v>
      </c>
      <c r="AG23" s="266">
        <v>0</v>
      </c>
      <c r="AH23" s="266">
        <v>0</v>
      </c>
      <c r="AI23" s="267">
        <f t="shared" si="8"/>
        <v>0</v>
      </c>
      <c r="AJ23" s="267">
        <f t="shared" si="9"/>
        <v>2</v>
      </c>
    </row>
    <row r="24" spans="1:38" s="13" customFormat="1" ht="120" customHeight="1" thickBot="1" x14ac:dyDescent="0.25">
      <c r="A24" s="468"/>
      <c r="B24" s="564"/>
      <c r="C24" s="259" t="s">
        <v>393</v>
      </c>
      <c r="D24" s="260" t="s">
        <v>128</v>
      </c>
      <c r="E24" s="261">
        <f t="shared" si="0"/>
        <v>80</v>
      </c>
      <c r="F24" s="566"/>
      <c r="G24" s="463"/>
      <c r="H24" s="262">
        <f t="shared" si="1"/>
        <v>0</v>
      </c>
      <c r="I24" s="262">
        <f t="shared" si="2"/>
        <v>40</v>
      </c>
      <c r="J24" s="262">
        <f t="shared" si="3"/>
        <v>40</v>
      </c>
      <c r="K24" s="262">
        <f t="shared" si="4"/>
        <v>0</v>
      </c>
      <c r="L24" s="568"/>
      <c r="M24" s="575"/>
      <c r="N24" s="569"/>
      <c r="O24" s="577"/>
      <c r="P24" s="569"/>
      <c r="Q24" s="17"/>
      <c r="R24" s="564"/>
      <c r="S24" s="259" t="s">
        <v>393</v>
      </c>
      <c r="T24" s="266">
        <v>0</v>
      </c>
      <c r="U24" s="266">
        <v>0</v>
      </c>
      <c r="V24" s="266">
        <v>0</v>
      </c>
      <c r="W24" s="267">
        <f t="shared" si="5"/>
        <v>0</v>
      </c>
      <c r="X24" s="266">
        <v>0</v>
      </c>
      <c r="Y24" s="266">
        <v>0</v>
      </c>
      <c r="Z24" s="266">
        <v>40</v>
      </c>
      <c r="AA24" s="267">
        <f t="shared" si="6"/>
        <v>40</v>
      </c>
      <c r="AB24" s="266">
        <v>0</v>
      </c>
      <c r="AC24" s="266">
        <v>0</v>
      </c>
      <c r="AD24" s="266">
        <v>40</v>
      </c>
      <c r="AE24" s="267">
        <f t="shared" si="7"/>
        <v>40</v>
      </c>
      <c r="AF24" s="266">
        <v>0</v>
      </c>
      <c r="AG24" s="266">
        <v>0</v>
      </c>
      <c r="AH24" s="266">
        <v>0</v>
      </c>
      <c r="AI24" s="267">
        <f t="shared" si="8"/>
        <v>0</v>
      </c>
      <c r="AJ24" s="267">
        <f t="shared" si="9"/>
        <v>80</v>
      </c>
    </row>
    <row r="25" spans="1:38" s="13" customFormat="1" ht="99.95" customHeight="1" thickBot="1" x14ac:dyDescent="0.25">
      <c r="A25" s="468"/>
      <c r="B25" s="563" t="s">
        <v>846</v>
      </c>
      <c r="C25" s="259" t="s">
        <v>388</v>
      </c>
      <c r="D25" s="260" t="s">
        <v>128</v>
      </c>
      <c r="E25" s="261">
        <f t="shared" si="0"/>
        <v>6</v>
      </c>
      <c r="F25" s="565" t="s">
        <v>130</v>
      </c>
      <c r="G25" s="461" t="s">
        <v>392</v>
      </c>
      <c r="H25" s="262">
        <f t="shared" si="1"/>
        <v>1</v>
      </c>
      <c r="I25" s="262">
        <f t="shared" si="2"/>
        <v>1</v>
      </c>
      <c r="J25" s="262">
        <f t="shared" si="3"/>
        <v>1</v>
      </c>
      <c r="K25" s="262">
        <f t="shared" si="4"/>
        <v>3</v>
      </c>
      <c r="L25" s="567">
        <v>493840.898747764</v>
      </c>
      <c r="M25" s="574" t="s">
        <v>637</v>
      </c>
      <c r="N25" s="573" t="s">
        <v>633</v>
      </c>
      <c r="O25" s="576" t="s">
        <v>389</v>
      </c>
      <c r="P25" s="569" t="s">
        <v>838</v>
      </c>
      <c r="Q25" s="17"/>
      <c r="R25" s="563" t="s">
        <v>846</v>
      </c>
      <c r="S25" s="259" t="s">
        <v>388</v>
      </c>
      <c r="T25" s="266">
        <v>0</v>
      </c>
      <c r="U25" s="266">
        <v>0</v>
      </c>
      <c r="V25" s="266">
        <v>1</v>
      </c>
      <c r="W25" s="267">
        <f t="shared" si="5"/>
        <v>1</v>
      </c>
      <c r="X25" s="266">
        <v>0</v>
      </c>
      <c r="Y25" s="266">
        <v>1</v>
      </c>
      <c r="Z25" s="266">
        <v>0</v>
      </c>
      <c r="AA25" s="267">
        <f t="shared" si="6"/>
        <v>1</v>
      </c>
      <c r="AB25" s="266">
        <v>1</v>
      </c>
      <c r="AC25" s="266">
        <v>0</v>
      </c>
      <c r="AD25" s="266">
        <v>0</v>
      </c>
      <c r="AE25" s="267">
        <f t="shared" si="7"/>
        <v>1</v>
      </c>
      <c r="AF25" s="266">
        <v>2</v>
      </c>
      <c r="AG25" s="266">
        <v>1</v>
      </c>
      <c r="AH25" s="266">
        <v>0</v>
      </c>
      <c r="AI25" s="267">
        <f t="shared" si="8"/>
        <v>3</v>
      </c>
      <c r="AJ25" s="267">
        <f t="shared" si="9"/>
        <v>6</v>
      </c>
    </row>
    <row r="26" spans="1:38" s="13" customFormat="1" ht="99.95" customHeight="1" thickBot="1" x14ac:dyDescent="0.25">
      <c r="A26" s="468"/>
      <c r="B26" s="564"/>
      <c r="C26" s="259" t="s">
        <v>393</v>
      </c>
      <c r="D26" s="260" t="s">
        <v>128</v>
      </c>
      <c r="E26" s="261">
        <f t="shared" si="0"/>
        <v>240</v>
      </c>
      <c r="F26" s="566"/>
      <c r="G26" s="463"/>
      <c r="H26" s="262">
        <f t="shared" si="1"/>
        <v>40</v>
      </c>
      <c r="I26" s="262">
        <f t="shared" si="2"/>
        <v>40</v>
      </c>
      <c r="J26" s="262">
        <f t="shared" si="3"/>
        <v>40</v>
      </c>
      <c r="K26" s="262">
        <f t="shared" si="4"/>
        <v>120</v>
      </c>
      <c r="L26" s="568"/>
      <c r="M26" s="575"/>
      <c r="N26" s="569"/>
      <c r="O26" s="577"/>
      <c r="P26" s="569"/>
      <c r="Q26"/>
      <c r="R26" s="564"/>
      <c r="S26" s="259" t="s">
        <v>393</v>
      </c>
      <c r="T26" s="266">
        <v>0</v>
      </c>
      <c r="U26" s="266">
        <v>0</v>
      </c>
      <c r="V26" s="266">
        <v>40</v>
      </c>
      <c r="W26" s="267">
        <f t="shared" si="5"/>
        <v>40</v>
      </c>
      <c r="X26" s="266">
        <v>0</v>
      </c>
      <c r="Y26" s="266">
        <v>40</v>
      </c>
      <c r="Z26" s="266">
        <v>0</v>
      </c>
      <c r="AA26" s="267">
        <f t="shared" si="6"/>
        <v>40</v>
      </c>
      <c r="AB26" s="266">
        <v>40</v>
      </c>
      <c r="AC26" s="266">
        <v>0</v>
      </c>
      <c r="AD26" s="266">
        <v>0</v>
      </c>
      <c r="AE26" s="267">
        <f t="shared" si="7"/>
        <v>40</v>
      </c>
      <c r="AF26" s="266">
        <v>80</v>
      </c>
      <c r="AG26" s="266">
        <v>40</v>
      </c>
      <c r="AH26" s="266">
        <v>0</v>
      </c>
      <c r="AI26" s="267">
        <f t="shared" si="8"/>
        <v>120</v>
      </c>
      <c r="AJ26" s="267">
        <f t="shared" si="9"/>
        <v>240</v>
      </c>
    </row>
    <row r="27" spans="1:38" s="13" customFormat="1" ht="99.95" customHeight="1" thickBot="1" x14ac:dyDescent="0.25">
      <c r="A27" s="468"/>
      <c r="B27" s="563" t="s">
        <v>847</v>
      </c>
      <c r="C27" s="259" t="s">
        <v>388</v>
      </c>
      <c r="D27" s="260" t="s">
        <v>128</v>
      </c>
      <c r="E27" s="261">
        <f t="shared" si="0"/>
        <v>4</v>
      </c>
      <c r="F27" s="565" t="s">
        <v>130</v>
      </c>
      <c r="G27" s="461" t="s">
        <v>392</v>
      </c>
      <c r="H27" s="262">
        <f t="shared" si="1"/>
        <v>1</v>
      </c>
      <c r="I27" s="262">
        <f t="shared" si="2"/>
        <v>1</v>
      </c>
      <c r="J27" s="262">
        <f t="shared" si="3"/>
        <v>1</v>
      </c>
      <c r="K27" s="262">
        <f t="shared" si="4"/>
        <v>1</v>
      </c>
      <c r="L27" s="567">
        <v>226343.74525939199</v>
      </c>
      <c r="M27" s="574" t="s">
        <v>637</v>
      </c>
      <c r="N27" s="573" t="s">
        <v>633</v>
      </c>
      <c r="O27" s="576" t="s">
        <v>389</v>
      </c>
      <c r="P27" s="569" t="s">
        <v>838</v>
      </c>
      <c r="Q27"/>
      <c r="R27" s="563" t="s">
        <v>847</v>
      </c>
      <c r="S27" s="259" t="s">
        <v>388</v>
      </c>
      <c r="T27" s="266">
        <v>0</v>
      </c>
      <c r="U27" s="266">
        <v>1</v>
      </c>
      <c r="V27" s="266">
        <v>0</v>
      </c>
      <c r="W27" s="267">
        <f t="shared" si="5"/>
        <v>1</v>
      </c>
      <c r="X27" s="266">
        <v>0</v>
      </c>
      <c r="Y27" s="266">
        <v>1</v>
      </c>
      <c r="Z27" s="266">
        <v>0</v>
      </c>
      <c r="AA27" s="267">
        <f t="shared" si="6"/>
        <v>1</v>
      </c>
      <c r="AB27" s="266">
        <v>0</v>
      </c>
      <c r="AC27" s="266">
        <v>1</v>
      </c>
      <c r="AD27" s="266">
        <v>0</v>
      </c>
      <c r="AE27" s="267">
        <f t="shared" si="7"/>
        <v>1</v>
      </c>
      <c r="AF27" s="266">
        <v>1</v>
      </c>
      <c r="AG27" s="266">
        <v>0</v>
      </c>
      <c r="AH27" s="266">
        <v>0</v>
      </c>
      <c r="AI27" s="267">
        <f t="shared" si="8"/>
        <v>1</v>
      </c>
      <c r="AJ27" s="267">
        <f t="shared" si="9"/>
        <v>4</v>
      </c>
    </row>
    <row r="28" spans="1:38" s="13" customFormat="1" ht="99.95" customHeight="1" thickBot="1" x14ac:dyDescent="0.25">
      <c r="A28" s="469"/>
      <c r="B28" s="564"/>
      <c r="C28" s="259" t="s">
        <v>393</v>
      </c>
      <c r="D28" s="260" t="s">
        <v>128</v>
      </c>
      <c r="E28" s="261">
        <f t="shared" si="0"/>
        <v>110</v>
      </c>
      <c r="F28" s="566"/>
      <c r="G28" s="463"/>
      <c r="H28" s="262">
        <f t="shared" si="1"/>
        <v>25</v>
      </c>
      <c r="I28" s="262">
        <f t="shared" si="2"/>
        <v>30</v>
      </c>
      <c r="J28" s="262">
        <f t="shared" si="3"/>
        <v>25</v>
      </c>
      <c r="K28" s="262">
        <f t="shared" si="4"/>
        <v>30</v>
      </c>
      <c r="L28" s="568"/>
      <c r="M28" s="575"/>
      <c r="N28" s="569"/>
      <c r="O28" s="591"/>
      <c r="P28" s="569"/>
      <c r="Q28"/>
      <c r="R28" s="564"/>
      <c r="S28" s="259" t="s">
        <v>393</v>
      </c>
      <c r="T28" s="266">
        <v>0</v>
      </c>
      <c r="U28" s="266">
        <v>25</v>
      </c>
      <c r="V28" s="266">
        <v>0</v>
      </c>
      <c r="W28" s="267">
        <f t="shared" si="5"/>
        <v>25</v>
      </c>
      <c r="X28" s="266">
        <v>0</v>
      </c>
      <c r="Y28" s="266">
        <v>30</v>
      </c>
      <c r="Z28" s="266">
        <v>0</v>
      </c>
      <c r="AA28" s="267">
        <f t="shared" si="6"/>
        <v>30</v>
      </c>
      <c r="AB28" s="266">
        <v>0</v>
      </c>
      <c r="AC28" s="266">
        <v>25</v>
      </c>
      <c r="AD28" s="266">
        <v>0</v>
      </c>
      <c r="AE28" s="267">
        <f t="shared" si="7"/>
        <v>25</v>
      </c>
      <c r="AF28" s="266">
        <v>30</v>
      </c>
      <c r="AG28" s="266">
        <v>0</v>
      </c>
      <c r="AH28" s="266">
        <v>0</v>
      </c>
      <c r="AI28" s="267">
        <f t="shared" si="8"/>
        <v>30</v>
      </c>
      <c r="AJ28" s="267">
        <f t="shared" si="9"/>
        <v>110</v>
      </c>
    </row>
    <row r="29" spans="1:38" s="13" customFormat="1" ht="253.5" customHeight="1" thickBot="1" x14ac:dyDescent="0.25">
      <c r="A29" s="268" t="s">
        <v>848</v>
      </c>
      <c r="B29" s="269" t="s">
        <v>394</v>
      </c>
      <c r="C29" s="259" t="s">
        <v>395</v>
      </c>
      <c r="D29" s="260" t="s">
        <v>128</v>
      </c>
      <c r="E29" s="261">
        <f t="shared" si="0"/>
        <v>40</v>
      </c>
      <c r="F29" s="163" t="s">
        <v>130</v>
      </c>
      <c r="G29" s="161" t="s">
        <v>396</v>
      </c>
      <c r="H29" s="262">
        <f t="shared" si="1"/>
        <v>9</v>
      </c>
      <c r="I29" s="262">
        <f t="shared" si="2"/>
        <v>12</v>
      </c>
      <c r="J29" s="262">
        <f t="shared" si="3"/>
        <v>10</v>
      </c>
      <c r="K29" s="262">
        <f t="shared" si="4"/>
        <v>9</v>
      </c>
      <c r="L29" s="270">
        <v>8627145.6093832292</v>
      </c>
      <c r="M29" s="271" t="s">
        <v>638</v>
      </c>
      <c r="N29" s="271" t="s">
        <v>639</v>
      </c>
      <c r="O29" s="272" t="s">
        <v>397</v>
      </c>
      <c r="P29" s="271"/>
      <c r="Q29"/>
      <c r="R29" s="269" t="s">
        <v>394</v>
      </c>
      <c r="S29" s="259" t="s">
        <v>395</v>
      </c>
      <c r="T29" s="266">
        <v>3</v>
      </c>
      <c r="U29" s="266">
        <v>3</v>
      </c>
      <c r="V29" s="266">
        <v>3</v>
      </c>
      <c r="W29" s="267">
        <f t="shared" si="5"/>
        <v>9</v>
      </c>
      <c r="X29" s="266">
        <v>4</v>
      </c>
      <c r="Y29" s="266">
        <v>4</v>
      </c>
      <c r="Z29" s="266">
        <v>4</v>
      </c>
      <c r="AA29" s="267">
        <f t="shared" si="6"/>
        <v>12</v>
      </c>
      <c r="AB29" s="266">
        <v>3</v>
      </c>
      <c r="AC29" s="266">
        <v>4</v>
      </c>
      <c r="AD29" s="266">
        <v>3</v>
      </c>
      <c r="AE29" s="267">
        <f t="shared" si="7"/>
        <v>10</v>
      </c>
      <c r="AF29" s="266">
        <v>3</v>
      </c>
      <c r="AG29" s="266">
        <v>3</v>
      </c>
      <c r="AH29" s="266">
        <v>3</v>
      </c>
      <c r="AI29" s="267">
        <f t="shared" si="8"/>
        <v>9</v>
      </c>
      <c r="AJ29" s="267">
        <f t="shared" si="9"/>
        <v>40</v>
      </c>
    </row>
    <row r="30" spans="1:38" s="13" customFormat="1" ht="99.95" customHeight="1" thickBot="1" x14ac:dyDescent="0.25">
      <c r="A30" s="467" t="s">
        <v>849</v>
      </c>
      <c r="B30" s="563" t="s">
        <v>850</v>
      </c>
      <c r="C30" s="273" t="s">
        <v>398</v>
      </c>
      <c r="D30" s="260" t="s">
        <v>128</v>
      </c>
      <c r="E30" s="261">
        <f t="shared" si="0"/>
        <v>30</v>
      </c>
      <c r="F30" s="565" t="s">
        <v>130</v>
      </c>
      <c r="G30" s="461" t="s">
        <v>851</v>
      </c>
      <c r="H30" s="262">
        <f t="shared" si="1"/>
        <v>6</v>
      </c>
      <c r="I30" s="262">
        <f t="shared" si="2"/>
        <v>8</v>
      </c>
      <c r="J30" s="262">
        <f t="shared" si="3"/>
        <v>8</v>
      </c>
      <c r="K30" s="262">
        <f t="shared" si="4"/>
        <v>8</v>
      </c>
      <c r="L30" s="567">
        <v>3697192.8</v>
      </c>
      <c r="M30" s="574" t="s">
        <v>640</v>
      </c>
      <c r="N30" s="574" t="s">
        <v>641</v>
      </c>
      <c r="O30" s="585" t="s">
        <v>852</v>
      </c>
      <c r="P30" s="588"/>
      <c r="Q30"/>
      <c r="R30" s="563" t="s">
        <v>850</v>
      </c>
      <c r="S30" s="273" t="s">
        <v>398</v>
      </c>
      <c r="T30" s="274">
        <v>1</v>
      </c>
      <c r="U30" s="274">
        <v>2</v>
      </c>
      <c r="V30" s="274">
        <v>3</v>
      </c>
      <c r="W30" s="267">
        <f t="shared" si="5"/>
        <v>6</v>
      </c>
      <c r="X30" s="274">
        <v>2</v>
      </c>
      <c r="Y30" s="274">
        <v>3</v>
      </c>
      <c r="Z30" s="274">
        <v>3</v>
      </c>
      <c r="AA30" s="267">
        <f t="shared" si="6"/>
        <v>8</v>
      </c>
      <c r="AB30" s="274">
        <v>2</v>
      </c>
      <c r="AC30" s="274">
        <v>3</v>
      </c>
      <c r="AD30" s="274">
        <v>3</v>
      </c>
      <c r="AE30" s="267">
        <f t="shared" si="7"/>
        <v>8</v>
      </c>
      <c r="AF30" s="274">
        <v>3</v>
      </c>
      <c r="AG30" s="274">
        <v>3</v>
      </c>
      <c r="AH30" s="274">
        <v>2</v>
      </c>
      <c r="AI30" s="267">
        <f t="shared" ref="AI30:AI31" si="10">+IF($D30="Porcentaje",IF(AND(AF30&lt;&gt;"",AG30="",AH30=""),AF30,IF(AND(AF30&lt;&gt;"",AG30&lt;&gt;"",AH30=""),AG30,IF(AND(AF30&lt;&gt;"",AG30&lt;&gt;"",AH30&lt;&gt;""),AH30,0))),SUM(AF30:AH30))</f>
        <v>8</v>
      </c>
      <c r="AJ30" s="267">
        <f t="shared" si="9"/>
        <v>30</v>
      </c>
    </row>
    <row r="31" spans="1:38" s="13" customFormat="1" ht="99.95" customHeight="1" thickBot="1" x14ac:dyDescent="0.25">
      <c r="A31" s="468"/>
      <c r="B31" s="581"/>
      <c r="C31" s="273" t="s">
        <v>399</v>
      </c>
      <c r="D31" s="260" t="s">
        <v>128</v>
      </c>
      <c r="E31" s="261">
        <f t="shared" si="0"/>
        <v>90</v>
      </c>
      <c r="F31" s="582"/>
      <c r="G31" s="462"/>
      <c r="H31" s="262">
        <f t="shared" si="1"/>
        <v>18</v>
      </c>
      <c r="I31" s="262">
        <f t="shared" si="2"/>
        <v>24</v>
      </c>
      <c r="J31" s="262">
        <f t="shared" si="3"/>
        <v>24</v>
      </c>
      <c r="K31" s="262">
        <f t="shared" si="4"/>
        <v>24</v>
      </c>
      <c r="L31" s="583"/>
      <c r="M31" s="584"/>
      <c r="N31" s="584"/>
      <c r="O31" s="586"/>
      <c r="P31" s="589"/>
      <c r="Q31"/>
      <c r="R31" s="581"/>
      <c r="S31" s="273" t="s">
        <v>399</v>
      </c>
      <c r="T31" s="274">
        <v>3</v>
      </c>
      <c r="U31" s="274">
        <v>6</v>
      </c>
      <c r="V31" s="274">
        <v>9</v>
      </c>
      <c r="W31" s="267">
        <f t="shared" si="5"/>
        <v>18</v>
      </c>
      <c r="X31" s="274">
        <v>8</v>
      </c>
      <c r="Y31" s="274">
        <v>8</v>
      </c>
      <c r="Z31" s="274">
        <v>8</v>
      </c>
      <c r="AA31" s="267">
        <f t="shared" si="6"/>
        <v>24</v>
      </c>
      <c r="AB31" s="274">
        <v>6</v>
      </c>
      <c r="AC31" s="274">
        <v>9</v>
      </c>
      <c r="AD31" s="274">
        <v>9</v>
      </c>
      <c r="AE31" s="267">
        <f t="shared" si="7"/>
        <v>24</v>
      </c>
      <c r="AF31" s="274">
        <v>9</v>
      </c>
      <c r="AG31" s="274">
        <v>9</v>
      </c>
      <c r="AH31" s="274">
        <v>6</v>
      </c>
      <c r="AI31" s="267">
        <f t="shared" si="10"/>
        <v>24</v>
      </c>
      <c r="AJ31" s="267">
        <f t="shared" si="9"/>
        <v>90</v>
      </c>
    </row>
    <row r="32" spans="1:38" s="13" customFormat="1" ht="99.95" customHeight="1" thickBot="1" x14ac:dyDescent="0.25">
      <c r="A32" s="468"/>
      <c r="B32" s="581"/>
      <c r="C32" s="162" t="s">
        <v>853</v>
      </c>
      <c r="D32" s="260" t="s">
        <v>128</v>
      </c>
      <c r="E32" s="261">
        <f t="shared" si="0"/>
        <v>1866</v>
      </c>
      <c r="F32" s="582"/>
      <c r="G32" s="462"/>
      <c r="H32" s="262">
        <f t="shared" si="1"/>
        <v>378</v>
      </c>
      <c r="I32" s="262">
        <f t="shared" si="2"/>
        <v>496</v>
      </c>
      <c r="J32" s="262">
        <f t="shared" si="3"/>
        <v>496</v>
      </c>
      <c r="K32" s="262">
        <f t="shared" si="4"/>
        <v>496</v>
      </c>
      <c r="L32" s="583"/>
      <c r="M32" s="584"/>
      <c r="N32" s="584"/>
      <c r="O32" s="586"/>
      <c r="P32" s="589"/>
      <c r="Q32"/>
      <c r="R32" s="581"/>
      <c r="S32" s="162" t="s">
        <v>853</v>
      </c>
      <c r="T32" s="274">
        <v>66</v>
      </c>
      <c r="U32" s="274">
        <v>128</v>
      </c>
      <c r="V32" s="274">
        <v>184</v>
      </c>
      <c r="W32" s="267">
        <f t="shared" si="5"/>
        <v>378</v>
      </c>
      <c r="X32" s="274">
        <v>128</v>
      </c>
      <c r="Y32" s="274">
        <v>190</v>
      </c>
      <c r="Z32" s="274">
        <v>178</v>
      </c>
      <c r="AA32" s="267">
        <f t="shared" si="6"/>
        <v>496</v>
      </c>
      <c r="AB32" s="274">
        <v>126</v>
      </c>
      <c r="AC32" s="274">
        <v>189</v>
      </c>
      <c r="AD32" s="274">
        <v>181</v>
      </c>
      <c r="AE32" s="267">
        <f t="shared" si="7"/>
        <v>496</v>
      </c>
      <c r="AF32" s="274">
        <v>184</v>
      </c>
      <c r="AG32" s="274">
        <v>184</v>
      </c>
      <c r="AH32" s="274">
        <v>128</v>
      </c>
      <c r="AI32" s="267">
        <f t="shared" si="8"/>
        <v>496</v>
      </c>
      <c r="AJ32" s="267">
        <f t="shared" si="9"/>
        <v>1866</v>
      </c>
      <c r="AL32" s="265"/>
    </row>
    <row r="33" spans="1:38" s="13" customFormat="1" ht="99.95" customHeight="1" thickBot="1" x14ac:dyDescent="0.25">
      <c r="A33" s="468"/>
      <c r="B33" s="581"/>
      <c r="C33" s="162" t="s">
        <v>854</v>
      </c>
      <c r="D33" s="260" t="s">
        <v>128</v>
      </c>
      <c r="E33" s="261">
        <f t="shared" si="0"/>
        <v>540</v>
      </c>
      <c r="F33" s="582"/>
      <c r="G33" s="462"/>
      <c r="H33" s="262">
        <f t="shared" si="1"/>
        <v>108</v>
      </c>
      <c r="I33" s="262">
        <f t="shared" si="2"/>
        <v>144</v>
      </c>
      <c r="J33" s="262">
        <f t="shared" si="3"/>
        <v>144</v>
      </c>
      <c r="K33" s="262">
        <f t="shared" si="4"/>
        <v>144</v>
      </c>
      <c r="L33" s="583"/>
      <c r="M33" s="584"/>
      <c r="N33" s="584"/>
      <c r="O33" s="586"/>
      <c r="P33" s="589"/>
      <c r="Q33"/>
      <c r="R33" s="581"/>
      <c r="S33" s="162" t="s">
        <v>854</v>
      </c>
      <c r="T33" s="274">
        <v>20</v>
      </c>
      <c r="U33" s="274">
        <v>38</v>
      </c>
      <c r="V33" s="274">
        <v>50</v>
      </c>
      <c r="W33" s="267">
        <f t="shared" si="5"/>
        <v>108</v>
      </c>
      <c r="X33" s="274">
        <v>38</v>
      </c>
      <c r="Y33" s="274">
        <v>57</v>
      </c>
      <c r="Z33" s="274">
        <v>49</v>
      </c>
      <c r="AA33" s="267">
        <f t="shared" si="6"/>
        <v>144</v>
      </c>
      <c r="AB33" s="274">
        <v>39</v>
      </c>
      <c r="AC33" s="274">
        <v>52</v>
      </c>
      <c r="AD33" s="274">
        <v>53</v>
      </c>
      <c r="AE33" s="267">
        <f t="shared" si="7"/>
        <v>144</v>
      </c>
      <c r="AF33" s="274">
        <v>52</v>
      </c>
      <c r="AG33" s="274">
        <v>52</v>
      </c>
      <c r="AH33" s="274">
        <v>40</v>
      </c>
      <c r="AI33" s="267">
        <f t="shared" si="8"/>
        <v>144</v>
      </c>
      <c r="AJ33" s="267">
        <f t="shared" si="9"/>
        <v>540</v>
      </c>
      <c r="AL33" s="265"/>
    </row>
    <row r="34" spans="1:38" s="13" customFormat="1" ht="99.95" customHeight="1" thickBot="1" x14ac:dyDescent="0.25">
      <c r="A34" s="469"/>
      <c r="B34" s="564"/>
      <c r="C34" s="162" t="s">
        <v>855</v>
      </c>
      <c r="D34" s="260" t="s">
        <v>128</v>
      </c>
      <c r="E34" s="261">
        <f t="shared" si="0"/>
        <v>270</v>
      </c>
      <c r="F34" s="566"/>
      <c r="G34" s="463"/>
      <c r="H34" s="262">
        <f t="shared" si="1"/>
        <v>54</v>
      </c>
      <c r="I34" s="262">
        <f t="shared" si="2"/>
        <v>72</v>
      </c>
      <c r="J34" s="262">
        <f t="shared" si="3"/>
        <v>72</v>
      </c>
      <c r="K34" s="262">
        <f t="shared" si="4"/>
        <v>72</v>
      </c>
      <c r="L34" s="568"/>
      <c r="M34" s="575"/>
      <c r="N34" s="575"/>
      <c r="O34" s="587"/>
      <c r="P34" s="590"/>
      <c r="Q34"/>
      <c r="R34" s="564"/>
      <c r="S34" s="162" t="s">
        <v>855</v>
      </c>
      <c r="T34" s="274">
        <v>11</v>
      </c>
      <c r="U34" s="274">
        <v>20</v>
      </c>
      <c r="V34" s="274">
        <v>23</v>
      </c>
      <c r="W34" s="267">
        <f t="shared" si="5"/>
        <v>54</v>
      </c>
      <c r="X34" s="274">
        <v>20</v>
      </c>
      <c r="Y34" s="274">
        <v>29</v>
      </c>
      <c r="Z34" s="274">
        <v>23</v>
      </c>
      <c r="AA34" s="267">
        <f t="shared" si="6"/>
        <v>72</v>
      </c>
      <c r="AB34" s="274">
        <v>20</v>
      </c>
      <c r="AC34" s="274">
        <v>26</v>
      </c>
      <c r="AD34" s="274">
        <v>26</v>
      </c>
      <c r="AE34" s="267">
        <f t="shared" si="7"/>
        <v>72</v>
      </c>
      <c r="AF34" s="274">
        <v>26</v>
      </c>
      <c r="AG34" s="274">
        <v>26</v>
      </c>
      <c r="AH34" s="274">
        <v>20</v>
      </c>
      <c r="AI34" s="267">
        <f t="shared" si="8"/>
        <v>72</v>
      </c>
      <c r="AJ34" s="267">
        <f t="shared" si="9"/>
        <v>270</v>
      </c>
      <c r="AL34" s="265"/>
    </row>
    <row r="35" spans="1:38" s="13" customFormat="1" ht="150" customHeight="1" thickBot="1" x14ac:dyDescent="0.25">
      <c r="A35" s="268" t="s">
        <v>856</v>
      </c>
      <c r="B35" s="269" t="s">
        <v>857</v>
      </c>
      <c r="C35" s="259" t="s">
        <v>858</v>
      </c>
      <c r="D35" s="260" t="s">
        <v>128</v>
      </c>
      <c r="E35" s="261">
        <f t="shared" si="0"/>
        <v>97</v>
      </c>
      <c r="F35" s="163" t="s">
        <v>130</v>
      </c>
      <c r="G35" s="161" t="s">
        <v>400</v>
      </c>
      <c r="H35" s="262">
        <f t="shared" si="1"/>
        <v>19</v>
      </c>
      <c r="I35" s="262">
        <f t="shared" si="2"/>
        <v>30</v>
      </c>
      <c r="J35" s="262">
        <f t="shared" si="3"/>
        <v>30</v>
      </c>
      <c r="K35" s="262">
        <f t="shared" si="4"/>
        <v>18</v>
      </c>
      <c r="L35" s="270">
        <v>7054081.8704327997</v>
      </c>
      <c r="M35" s="271" t="s">
        <v>642</v>
      </c>
      <c r="N35" s="271" t="s">
        <v>643</v>
      </c>
      <c r="O35" s="272" t="s">
        <v>401</v>
      </c>
      <c r="P35" s="271"/>
      <c r="Q35"/>
      <c r="R35" s="269" t="s">
        <v>857</v>
      </c>
      <c r="S35" s="259" t="s">
        <v>858</v>
      </c>
      <c r="T35" s="266">
        <v>4</v>
      </c>
      <c r="U35" s="266">
        <v>7</v>
      </c>
      <c r="V35" s="266">
        <v>8</v>
      </c>
      <c r="W35" s="267">
        <f t="shared" si="5"/>
        <v>19</v>
      </c>
      <c r="X35" s="266">
        <v>10</v>
      </c>
      <c r="Y35" s="266">
        <v>10</v>
      </c>
      <c r="Z35" s="266">
        <v>10</v>
      </c>
      <c r="AA35" s="267">
        <f t="shared" si="6"/>
        <v>30</v>
      </c>
      <c r="AB35" s="266">
        <v>10</v>
      </c>
      <c r="AC35" s="266">
        <v>10</v>
      </c>
      <c r="AD35" s="266">
        <v>10</v>
      </c>
      <c r="AE35" s="267">
        <f t="shared" si="7"/>
        <v>30</v>
      </c>
      <c r="AF35" s="266">
        <v>7</v>
      </c>
      <c r="AG35" s="266">
        <v>7</v>
      </c>
      <c r="AH35" s="266">
        <v>4</v>
      </c>
      <c r="AI35" s="267">
        <f t="shared" si="8"/>
        <v>18</v>
      </c>
      <c r="AJ35" s="267">
        <f t="shared" si="9"/>
        <v>97</v>
      </c>
    </row>
    <row r="36" spans="1:38" s="13" customFormat="1" ht="150" customHeight="1" thickBot="1" x14ac:dyDescent="0.25">
      <c r="A36" s="268" t="s">
        <v>859</v>
      </c>
      <c r="B36" s="269" t="s">
        <v>895</v>
      </c>
      <c r="C36" s="259" t="s">
        <v>402</v>
      </c>
      <c r="D36" s="260" t="s">
        <v>128</v>
      </c>
      <c r="E36" s="261">
        <f>+AJ36</f>
        <v>10000</v>
      </c>
      <c r="F36" s="163" t="s">
        <v>130</v>
      </c>
      <c r="G36" s="161" t="s">
        <v>860</v>
      </c>
      <c r="H36" s="262">
        <f>+W36</f>
        <v>2500</v>
      </c>
      <c r="I36" s="262">
        <f>+AA36</f>
        <v>2500</v>
      </c>
      <c r="J36" s="262">
        <f>+AE36</f>
        <v>2500</v>
      </c>
      <c r="K36" s="262">
        <f>+AI36</f>
        <v>2500</v>
      </c>
      <c r="L36" s="270">
        <v>14443724.765934801</v>
      </c>
      <c r="M36" s="271" t="s">
        <v>644</v>
      </c>
      <c r="N36" s="271" t="s">
        <v>645</v>
      </c>
      <c r="O36" s="272" t="s">
        <v>403</v>
      </c>
      <c r="P36" s="272" t="s">
        <v>404</v>
      </c>
      <c r="Q36"/>
      <c r="R36" s="269" t="s">
        <v>895</v>
      </c>
      <c r="S36" s="259" t="s">
        <v>402</v>
      </c>
      <c r="T36" s="266">
        <v>833</v>
      </c>
      <c r="U36" s="266">
        <v>834</v>
      </c>
      <c r="V36" s="266">
        <v>833</v>
      </c>
      <c r="W36" s="267">
        <f t="shared" si="5"/>
        <v>2500</v>
      </c>
      <c r="X36" s="266">
        <v>833</v>
      </c>
      <c r="Y36" s="266">
        <v>834</v>
      </c>
      <c r="Z36" s="266">
        <v>833</v>
      </c>
      <c r="AA36" s="267">
        <f t="shared" si="6"/>
        <v>2500</v>
      </c>
      <c r="AB36" s="266">
        <v>833</v>
      </c>
      <c r="AC36" s="266">
        <v>834</v>
      </c>
      <c r="AD36" s="266">
        <v>833</v>
      </c>
      <c r="AE36" s="267">
        <f t="shared" si="7"/>
        <v>2500</v>
      </c>
      <c r="AF36" s="266">
        <v>833</v>
      </c>
      <c r="AG36" s="266">
        <v>834</v>
      </c>
      <c r="AH36" s="266">
        <v>833</v>
      </c>
      <c r="AI36" s="267">
        <f t="shared" si="8"/>
        <v>2500</v>
      </c>
      <c r="AJ36" s="267">
        <f t="shared" si="9"/>
        <v>10000</v>
      </c>
    </row>
    <row r="37" spans="1:38" s="13" customFormat="1" ht="150" customHeight="1" thickBot="1" x14ac:dyDescent="0.25">
      <c r="A37" s="268" t="s">
        <v>861</v>
      </c>
      <c r="B37" s="269" t="s">
        <v>862</v>
      </c>
      <c r="C37" s="259" t="s">
        <v>863</v>
      </c>
      <c r="D37" s="260" t="s">
        <v>128</v>
      </c>
      <c r="E37" s="261">
        <f t="shared" ref="E37" si="11">+AJ37</f>
        <v>36</v>
      </c>
      <c r="F37" s="163" t="s">
        <v>130</v>
      </c>
      <c r="G37" s="161" t="s">
        <v>860</v>
      </c>
      <c r="H37" s="262">
        <f t="shared" ref="H37" si="12">+W37</f>
        <v>9</v>
      </c>
      <c r="I37" s="262">
        <f t="shared" ref="I37" si="13">+AA37</f>
        <v>9</v>
      </c>
      <c r="J37" s="262">
        <f t="shared" ref="J37" si="14">+AE37</f>
        <v>9</v>
      </c>
      <c r="K37" s="262">
        <f t="shared" ref="K37" si="15">+AI37</f>
        <v>9</v>
      </c>
      <c r="L37" s="270">
        <v>1604858.3073260901</v>
      </c>
      <c r="M37" s="271" t="s">
        <v>644</v>
      </c>
      <c r="N37" s="260" t="s">
        <v>864</v>
      </c>
      <c r="O37" s="272" t="s">
        <v>865</v>
      </c>
      <c r="P37" s="272" t="s">
        <v>404</v>
      </c>
      <c r="Q37"/>
      <c r="R37" s="269" t="s">
        <v>862</v>
      </c>
      <c r="S37" s="259" t="s">
        <v>863</v>
      </c>
      <c r="T37" s="266">
        <v>3</v>
      </c>
      <c r="U37" s="266">
        <v>3</v>
      </c>
      <c r="V37" s="266">
        <v>3</v>
      </c>
      <c r="W37" s="267">
        <f t="shared" si="5"/>
        <v>9</v>
      </c>
      <c r="X37" s="266">
        <v>3</v>
      </c>
      <c r="Y37" s="266">
        <v>3</v>
      </c>
      <c r="Z37" s="266">
        <v>3</v>
      </c>
      <c r="AA37" s="267">
        <f t="shared" si="6"/>
        <v>9</v>
      </c>
      <c r="AB37" s="266">
        <v>3</v>
      </c>
      <c r="AC37" s="266">
        <v>3</v>
      </c>
      <c r="AD37" s="266">
        <v>3</v>
      </c>
      <c r="AE37" s="267">
        <f t="shared" si="7"/>
        <v>9</v>
      </c>
      <c r="AF37" s="266">
        <v>3</v>
      </c>
      <c r="AG37" s="266">
        <v>3</v>
      </c>
      <c r="AH37" s="266">
        <v>3</v>
      </c>
      <c r="AI37" s="267">
        <f t="shared" si="8"/>
        <v>9</v>
      </c>
      <c r="AJ37" s="267">
        <f t="shared" si="9"/>
        <v>36</v>
      </c>
    </row>
    <row r="38" spans="1:38" s="13" customFormat="1" x14ac:dyDescent="0.2">
      <c r="E38" s="24"/>
      <c r="H38" s="24"/>
      <c r="I38" s="24"/>
      <c r="J38" s="24"/>
      <c r="K38" s="24"/>
      <c r="Q38"/>
      <c r="T38" s="24"/>
      <c r="U38" s="24"/>
      <c r="V38" s="24"/>
      <c r="W38" s="24"/>
      <c r="X38" s="24"/>
      <c r="Y38" s="24"/>
      <c r="Z38" s="24"/>
      <c r="AA38" s="24"/>
      <c r="AB38" s="24"/>
      <c r="AC38" s="24"/>
      <c r="AD38" s="24"/>
      <c r="AE38" s="24"/>
      <c r="AF38" s="24"/>
      <c r="AG38" s="24"/>
      <c r="AH38" s="24"/>
      <c r="AI38" s="24"/>
      <c r="AJ38" s="24"/>
    </row>
    <row r="39" spans="1:38" s="13" customFormat="1" x14ac:dyDescent="0.2">
      <c r="E39" s="24"/>
      <c r="H39" s="24"/>
      <c r="I39" s="24"/>
      <c r="J39" s="24"/>
      <c r="K39" s="24"/>
      <c r="L39" s="275"/>
      <c r="Q39"/>
      <c r="T39" s="24"/>
      <c r="U39" s="24"/>
      <c r="V39" s="24"/>
      <c r="W39" s="24"/>
      <c r="X39" s="24"/>
      <c r="Y39" s="24"/>
      <c r="Z39" s="24"/>
      <c r="AA39" s="24"/>
      <c r="AB39" s="24"/>
      <c r="AC39" s="24"/>
      <c r="AD39" s="24"/>
      <c r="AE39" s="24"/>
      <c r="AF39" s="24"/>
      <c r="AG39" s="24"/>
      <c r="AH39" s="24"/>
      <c r="AI39" s="24"/>
      <c r="AJ39" s="24"/>
    </row>
    <row r="40" spans="1:38" s="13" customFormat="1" x14ac:dyDescent="0.2">
      <c r="E40" s="24"/>
      <c r="H40" s="24"/>
      <c r="I40" s="24"/>
      <c r="J40" s="24"/>
      <c r="K40" s="24"/>
      <c r="Q40"/>
      <c r="T40" s="24"/>
      <c r="U40" s="24"/>
      <c r="V40" s="24"/>
      <c r="W40" s="24"/>
      <c r="X40" s="24"/>
      <c r="Y40" s="24"/>
      <c r="Z40" s="24"/>
      <c r="AA40" s="24"/>
      <c r="AB40" s="24"/>
      <c r="AC40" s="24"/>
      <c r="AD40" s="24"/>
      <c r="AE40" s="24"/>
      <c r="AF40" s="24"/>
      <c r="AG40" s="24"/>
      <c r="AH40" s="24"/>
      <c r="AI40" s="24"/>
      <c r="AJ40" s="24"/>
    </row>
    <row r="41" spans="1:38" s="13" customFormat="1" x14ac:dyDescent="0.2">
      <c r="E41" s="24"/>
      <c r="H41" s="24"/>
      <c r="I41" s="24"/>
      <c r="J41" s="24"/>
      <c r="K41" s="24"/>
      <c r="Q41"/>
      <c r="T41" s="24"/>
      <c r="U41" s="24"/>
      <c r="V41" s="24"/>
      <c r="W41" s="24"/>
      <c r="X41" s="24"/>
      <c r="Y41" s="24"/>
      <c r="Z41" s="24"/>
      <c r="AA41" s="24"/>
      <c r="AB41" s="24"/>
      <c r="AC41" s="24"/>
      <c r="AD41" s="24"/>
      <c r="AE41" s="24"/>
      <c r="AF41" s="24"/>
      <c r="AG41" s="24"/>
      <c r="AH41" s="24"/>
      <c r="AI41" s="24"/>
      <c r="AJ41" s="24"/>
    </row>
    <row r="42" spans="1:38" s="13" customFormat="1" x14ac:dyDescent="0.2">
      <c r="E42" s="24"/>
      <c r="H42" s="24"/>
      <c r="I42" s="24"/>
      <c r="J42" s="24"/>
      <c r="K42" s="24"/>
      <c r="L42" s="275"/>
      <c r="Q42"/>
      <c r="T42" s="24"/>
      <c r="U42" s="24"/>
      <c r="V42" s="24"/>
      <c r="W42" s="24"/>
      <c r="X42" s="24"/>
      <c r="Y42" s="24"/>
      <c r="Z42" s="24"/>
      <c r="AA42" s="24"/>
      <c r="AB42" s="24"/>
      <c r="AC42" s="24"/>
      <c r="AD42" s="24"/>
      <c r="AE42" s="24"/>
      <c r="AF42" s="24"/>
      <c r="AG42" s="24"/>
      <c r="AH42" s="24"/>
      <c r="AI42" s="24"/>
      <c r="AJ42" s="24"/>
    </row>
    <row r="43" spans="1:38" s="13" customFormat="1" x14ac:dyDescent="0.2">
      <c r="E43" s="24"/>
      <c r="H43" s="24"/>
      <c r="I43" s="24"/>
      <c r="J43" s="24"/>
      <c r="K43" s="24"/>
      <c r="L43" s="275"/>
      <c r="Q43"/>
      <c r="T43" s="24"/>
      <c r="U43" s="24"/>
      <c r="V43" s="24"/>
      <c r="W43" s="24"/>
      <c r="X43" s="24"/>
      <c r="Y43" s="24"/>
      <c r="Z43" s="24"/>
      <c r="AA43" s="24"/>
      <c r="AB43" s="24"/>
      <c r="AC43" s="24"/>
      <c r="AD43" s="24"/>
      <c r="AE43" s="24"/>
      <c r="AF43" s="24"/>
      <c r="AG43" s="24"/>
      <c r="AH43" s="24"/>
      <c r="AI43" s="24"/>
      <c r="AJ43" s="24"/>
    </row>
    <row r="44" spans="1:38" s="13" customFormat="1" x14ac:dyDescent="0.2">
      <c r="E44" s="24"/>
      <c r="H44" s="24"/>
      <c r="I44" s="24"/>
      <c r="J44" s="24"/>
      <c r="K44" s="24"/>
      <c r="Q44"/>
      <c r="T44" s="24"/>
      <c r="U44" s="24"/>
      <c r="V44" s="24"/>
      <c r="W44" s="24"/>
      <c r="X44" s="24"/>
      <c r="Y44" s="24"/>
      <c r="Z44" s="24"/>
      <c r="AA44" s="24"/>
      <c r="AB44" s="24"/>
      <c r="AC44" s="24"/>
      <c r="AD44" s="24"/>
      <c r="AE44" s="24"/>
      <c r="AF44" s="24"/>
      <c r="AG44" s="24"/>
      <c r="AH44" s="24"/>
      <c r="AI44" s="24"/>
      <c r="AJ44" s="24"/>
    </row>
    <row r="45" spans="1:38" s="13" customFormat="1" x14ac:dyDescent="0.2">
      <c r="E45" s="24"/>
      <c r="H45" s="24"/>
      <c r="I45" s="24"/>
      <c r="J45" s="24"/>
      <c r="K45" s="24"/>
      <c r="Q45"/>
      <c r="T45" s="24"/>
      <c r="U45" s="24"/>
      <c r="V45" s="24"/>
      <c r="W45" s="24"/>
      <c r="X45" s="24"/>
      <c r="Y45" s="24"/>
      <c r="Z45" s="24"/>
      <c r="AA45" s="24"/>
      <c r="AB45" s="24"/>
      <c r="AC45" s="24"/>
      <c r="AD45" s="24"/>
      <c r="AE45" s="24"/>
      <c r="AF45" s="24"/>
      <c r="AG45" s="24"/>
      <c r="AH45" s="24"/>
      <c r="AI45" s="24"/>
      <c r="AJ45" s="24"/>
    </row>
    <row r="46" spans="1:38" s="13" customFormat="1" x14ac:dyDescent="0.2">
      <c r="E46" s="24"/>
      <c r="H46" s="24"/>
      <c r="I46" s="24"/>
      <c r="J46" s="24"/>
      <c r="K46" s="24"/>
      <c r="Q46"/>
      <c r="T46" s="24"/>
      <c r="U46" s="24"/>
      <c r="V46" s="24"/>
      <c r="W46" s="24"/>
      <c r="X46" s="24"/>
      <c r="Y46" s="24"/>
      <c r="Z46" s="24"/>
      <c r="AA46" s="24"/>
      <c r="AB46" s="24"/>
      <c r="AC46" s="24"/>
      <c r="AD46" s="24"/>
      <c r="AE46" s="24"/>
      <c r="AF46" s="24"/>
      <c r="AG46" s="24"/>
      <c r="AH46" s="24"/>
      <c r="AI46" s="24"/>
      <c r="AJ46" s="24"/>
    </row>
    <row r="47" spans="1:38" s="13" customFormat="1" x14ac:dyDescent="0.2">
      <c r="E47" s="24"/>
      <c r="H47" s="24"/>
      <c r="I47" s="24"/>
      <c r="J47" s="24"/>
      <c r="K47" s="24"/>
      <c r="Q47"/>
      <c r="T47" s="24"/>
      <c r="U47" s="24"/>
      <c r="V47" s="24"/>
      <c r="W47" s="24"/>
      <c r="X47" s="24"/>
      <c r="Y47" s="24"/>
      <c r="Z47" s="24"/>
      <c r="AA47" s="24"/>
      <c r="AB47" s="24"/>
      <c r="AC47" s="24"/>
      <c r="AD47" s="24"/>
      <c r="AE47" s="24"/>
      <c r="AF47" s="24"/>
      <c r="AG47" s="24"/>
      <c r="AH47" s="24"/>
      <c r="AI47" s="24"/>
      <c r="AJ47" s="24"/>
    </row>
  </sheetData>
  <mergeCells count="99">
    <mergeCell ref="A15:A22"/>
    <mergeCell ref="A23:A28"/>
    <mergeCell ref="N30:N34"/>
    <mergeCell ref="O30:O34"/>
    <mergeCell ref="P30:P34"/>
    <mergeCell ref="M27:M28"/>
    <mergeCell ref="N27:N28"/>
    <mergeCell ref="O27:O28"/>
    <mergeCell ref="P27:P28"/>
    <mergeCell ref="O21:O22"/>
    <mergeCell ref="P21:P22"/>
    <mergeCell ref="M19:M20"/>
    <mergeCell ref="N19:N20"/>
    <mergeCell ref="O19:O20"/>
    <mergeCell ref="P19:P20"/>
    <mergeCell ref="G19:G20"/>
    <mergeCell ref="R30:R34"/>
    <mergeCell ref="A30:A34"/>
    <mergeCell ref="B30:B34"/>
    <mergeCell ref="F30:F34"/>
    <mergeCell ref="G30:G34"/>
    <mergeCell ref="L30:L34"/>
    <mergeCell ref="M30:M34"/>
    <mergeCell ref="R27:R28"/>
    <mergeCell ref="P23:P24"/>
    <mergeCell ref="R23:R24"/>
    <mergeCell ref="B25:B26"/>
    <mergeCell ref="F25:F26"/>
    <mergeCell ref="G25:G26"/>
    <mergeCell ref="L25:L26"/>
    <mergeCell ref="M25:M26"/>
    <mergeCell ref="N25:N26"/>
    <mergeCell ref="O25:O26"/>
    <mergeCell ref="P25:P26"/>
    <mergeCell ref="R25:R26"/>
    <mergeCell ref="R21:R22"/>
    <mergeCell ref="B23:B24"/>
    <mergeCell ref="F23:F24"/>
    <mergeCell ref="G23:G24"/>
    <mergeCell ref="L23:L24"/>
    <mergeCell ref="M23:M24"/>
    <mergeCell ref="N23:N24"/>
    <mergeCell ref="O23:O24"/>
    <mergeCell ref="B21:B22"/>
    <mergeCell ref="F21:F22"/>
    <mergeCell ref="G21:G22"/>
    <mergeCell ref="L21:L22"/>
    <mergeCell ref="M21:M22"/>
    <mergeCell ref="N21:N22"/>
    <mergeCell ref="R19:R20"/>
    <mergeCell ref="R15:R16"/>
    <mergeCell ref="B17:B18"/>
    <mergeCell ref="F17:F18"/>
    <mergeCell ref="G17:G18"/>
    <mergeCell ref="L17:L18"/>
    <mergeCell ref="M17:M18"/>
    <mergeCell ref="N17:N18"/>
    <mergeCell ref="O17:O18"/>
    <mergeCell ref="P17:P18"/>
    <mergeCell ref="R17:R18"/>
    <mergeCell ref="M15:M16"/>
    <mergeCell ref="N15:N16"/>
    <mergeCell ref="O15:O16"/>
    <mergeCell ref="B19:B20"/>
    <mergeCell ref="F19:F20"/>
    <mergeCell ref="O13:O14"/>
    <mergeCell ref="P13:P14"/>
    <mergeCell ref="P15:P16"/>
    <mergeCell ref="B15:B16"/>
    <mergeCell ref="F15:F16"/>
    <mergeCell ref="G15:G16"/>
    <mergeCell ref="L15:L16"/>
    <mergeCell ref="L19:L20"/>
    <mergeCell ref="B27:B28"/>
    <mergeCell ref="F27:F28"/>
    <mergeCell ref="G27:G28"/>
    <mergeCell ref="L27:L28"/>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A8:P8"/>
    <mergeCell ref="A5:P5"/>
    <mergeCell ref="A6:E6"/>
    <mergeCell ref="F6:J6"/>
    <mergeCell ref="K6:P6"/>
    <mergeCell ref="A7:P7"/>
  </mergeCells>
  <dataValidations count="2">
    <dataValidation type="list" allowBlank="1" showInputMessage="1" showErrorMessage="1" sqref="D15:D37">
      <formula1>"Unidad,Porcentaje,Monetario"</formula1>
    </dataValidation>
    <dataValidation type="list" allowBlank="1" showInputMessage="1" showErrorMessage="1" sqref="F35:F37 F15:F30">
      <formula1>"A,B,C"</formula1>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rowBreaks count="2" manualBreakCount="2">
    <brk id="22" max="15" man="1"/>
    <brk id="29"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AMJ27"/>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9.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1024" width="10.625" style="13" customWidth="1"/>
    <col min="1025" max="1025" width="11" customWidth="1"/>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92</v>
      </c>
      <c r="B8" s="399"/>
      <c r="C8" s="399"/>
      <c r="D8" s="399"/>
      <c r="E8" s="400"/>
      <c r="F8" s="399"/>
      <c r="G8" s="399"/>
      <c r="H8" s="400"/>
      <c r="I8" s="400"/>
      <c r="J8" s="400"/>
      <c r="K8" s="400"/>
      <c r="L8" s="400"/>
      <c r="M8" s="399"/>
      <c r="N8" s="399"/>
      <c r="O8" s="399"/>
      <c r="P8" s="401"/>
      <c r="Q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row>
    <row r="11" spans="1:1024" s="15" customFormat="1" ht="14.45" customHeight="1" x14ac:dyDescent="0.2">
      <c r="A11" s="375" t="s">
        <v>87</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29" t="s">
        <v>57</v>
      </c>
      <c r="C14" s="29" t="s">
        <v>58</v>
      </c>
      <c r="D14" s="29" t="s">
        <v>59</v>
      </c>
      <c r="E14" s="89" t="s">
        <v>60</v>
      </c>
      <c r="F14" s="29" t="s">
        <v>61</v>
      </c>
      <c r="G14" s="374"/>
      <c r="H14" s="89" t="s">
        <v>62</v>
      </c>
      <c r="I14" s="89" t="s">
        <v>63</v>
      </c>
      <c r="J14" s="89" t="s">
        <v>64</v>
      </c>
      <c r="K14" s="89" t="s">
        <v>65</v>
      </c>
      <c r="L14" s="393"/>
      <c r="M14" s="374"/>
      <c r="N14" s="374"/>
      <c r="O14" s="374"/>
      <c r="P14" s="396"/>
      <c r="Q14" s="17"/>
      <c r="R14" s="18" t="s">
        <v>57</v>
      </c>
      <c r="S14" s="18" t="s">
        <v>58</v>
      </c>
      <c r="T14" s="20" t="s">
        <v>66</v>
      </c>
      <c r="U14" s="20" t="s">
        <v>67</v>
      </c>
      <c r="V14" s="20" t="s">
        <v>68</v>
      </c>
      <c r="W14" s="19" t="s">
        <v>69</v>
      </c>
      <c r="X14" s="20" t="s">
        <v>70</v>
      </c>
      <c r="Y14" s="20" t="s">
        <v>71</v>
      </c>
      <c r="Z14" s="20" t="s">
        <v>72</v>
      </c>
      <c r="AA14" s="19" t="s">
        <v>73</v>
      </c>
      <c r="AB14" s="20" t="s">
        <v>74</v>
      </c>
      <c r="AC14" s="20" t="s">
        <v>75</v>
      </c>
      <c r="AD14" s="20" t="s">
        <v>76</v>
      </c>
      <c r="AE14" s="19" t="s">
        <v>77</v>
      </c>
      <c r="AF14" s="20" t="s">
        <v>78</v>
      </c>
      <c r="AG14" s="20" t="s">
        <v>79</v>
      </c>
      <c r="AH14" s="20" t="s">
        <v>80</v>
      </c>
      <c r="AI14" s="19" t="s">
        <v>81</v>
      </c>
      <c r="AJ14" s="394"/>
      <c r="AK14" s="21"/>
      <c r="AL14" s="21"/>
      <c r="AM14" s="21"/>
      <c r="AN14" s="21"/>
      <c r="AO14" s="21"/>
      <c r="AP14" s="21"/>
      <c r="AQ14" s="21"/>
      <c r="AR14" s="21"/>
      <c r="AS14" s="21"/>
      <c r="AT14" s="21"/>
      <c r="AU14" s="21"/>
    </row>
    <row r="15" spans="1:1024" s="15" customFormat="1" ht="200.1" customHeight="1" thickBot="1" x14ac:dyDescent="0.25">
      <c r="A15" s="461" t="s">
        <v>405</v>
      </c>
      <c r="B15" s="183" t="s">
        <v>406</v>
      </c>
      <c r="C15" s="183" t="s">
        <v>759</v>
      </c>
      <c r="D15" s="183" t="s">
        <v>128</v>
      </c>
      <c r="E15" s="138">
        <f>+AJ15</f>
        <v>1700</v>
      </c>
      <c r="F15" s="23" t="s">
        <v>130</v>
      </c>
      <c r="G15" s="156" t="s">
        <v>407</v>
      </c>
      <c r="H15" s="139">
        <f>+W15</f>
        <v>255</v>
      </c>
      <c r="I15" s="139">
        <f>+AA15</f>
        <v>382</v>
      </c>
      <c r="J15" s="139">
        <f>+AE15</f>
        <v>468</v>
      </c>
      <c r="K15" s="139">
        <f>+AI15</f>
        <v>595</v>
      </c>
      <c r="L15" s="150">
        <v>61208768.284999996</v>
      </c>
      <c r="M15" s="596" t="s">
        <v>646</v>
      </c>
      <c r="N15" s="598" t="s">
        <v>647</v>
      </c>
      <c r="O15" s="156" t="s">
        <v>408</v>
      </c>
      <c r="P15" s="185"/>
      <c r="Q15" s="17"/>
      <c r="R15" s="183" t="s">
        <v>406</v>
      </c>
      <c r="S15" s="183" t="s">
        <v>759</v>
      </c>
      <c r="T15" s="140">
        <v>60</v>
      </c>
      <c r="U15" s="140">
        <v>85</v>
      </c>
      <c r="V15" s="140">
        <v>110</v>
      </c>
      <c r="W15" s="141">
        <f>+IF($D15="Porcentaje",IF(AND(T15&lt;&gt;"",U15="",V15=""),T15,IF(AND(T15&lt;&gt;"",U15&lt;&gt;"",V15=""),U15,IF(AND(T15&lt;&gt;"",U15&lt;&gt;"",V15&lt;&gt;""),V15,0))),SUM(T15:V15))</f>
        <v>255</v>
      </c>
      <c r="X15" s="140">
        <v>119.00000000000001</v>
      </c>
      <c r="Y15" s="140">
        <v>127</v>
      </c>
      <c r="Z15" s="140">
        <v>136</v>
      </c>
      <c r="AA15" s="141">
        <f>+IF($D15="Porcentaje",IF(AND(X15&lt;&gt;"",Y15="",Z15=""),X15,IF(AND(X15&lt;&gt;"",Y15&lt;&gt;"",Z15=""),Y15,IF(AND(X15&lt;&gt;"",Y15&lt;&gt;"",Z15&lt;&gt;""),Z15,0))),SUM(X15:Z15))</f>
        <v>382</v>
      </c>
      <c r="AB15" s="140">
        <v>145</v>
      </c>
      <c r="AC15" s="140">
        <v>153</v>
      </c>
      <c r="AD15" s="140">
        <v>170</v>
      </c>
      <c r="AE15" s="141">
        <f>+IF($D15="Porcentaje",IF(AND(AB15&lt;&gt;"",AC15="",AD15=""),AB15,IF(AND(AB15&lt;&gt;"",AC15&lt;&gt;"",AD15=""),AC15,IF(AND(AB15&lt;&gt;"",AC15&lt;&gt;"",AD15&lt;&gt;""),AD15,0))),SUM(AB15:AD15))</f>
        <v>468</v>
      </c>
      <c r="AF15" s="140">
        <v>179</v>
      </c>
      <c r="AG15" s="140">
        <v>196</v>
      </c>
      <c r="AH15" s="140">
        <v>220</v>
      </c>
      <c r="AI15" s="141">
        <f>+IF($D15="Porcentaje",IF(AND(AF15&lt;&gt;"",AG15="",AH15=""),AF15,IF(AND(AF15&lt;&gt;"",AG15&lt;&gt;"",AH15=""),AG15,IF(AND(AF15&lt;&gt;"",AG15&lt;&gt;"",AH15&lt;&gt;""),AH15,0))),SUM(AF15:AH15))</f>
        <v>595</v>
      </c>
      <c r="AJ15" s="141">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1700</v>
      </c>
      <c r="AK15" s="21"/>
      <c r="AL15" s="21"/>
      <c r="AM15" s="21"/>
      <c r="AN15" s="21"/>
      <c r="AO15" s="21"/>
      <c r="AP15" s="21"/>
      <c r="AQ15" s="21"/>
      <c r="AR15" s="21"/>
      <c r="AS15" s="21"/>
      <c r="AT15" s="21"/>
      <c r="AU15" s="21"/>
    </row>
    <row r="16" spans="1:1024" ht="200.1" customHeight="1" thickBot="1" x14ac:dyDescent="0.25">
      <c r="A16" s="462"/>
      <c r="B16" s="183" t="s">
        <v>409</v>
      </c>
      <c r="C16" s="183" t="s">
        <v>760</v>
      </c>
      <c r="D16" s="183" t="s">
        <v>128</v>
      </c>
      <c r="E16" s="138">
        <f t="shared" ref="E16:E17" si="0">+AJ16</f>
        <v>2300</v>
      </c>
      <c r="F16" s="23" t="s">
        <v>130</v>
      </c>
      <c r="G16" s="156" t="s">
        <v>410</v>
      </c>
      <c r="H16" s="139">
        <f t="shared" ref="H16:H17" si="1">+W16</f>
        <v>250</v>
      </c>
      <c r="I16" s="139">
        <f t="shared" ref="I16:I17" si="2">+AA16</f>
        <v>450</v>
      </c>
      <c r="J16" s="139">
        <f t="shared" ref="J16:J17" si="3">+AE16</f>
        <v>700</v>
      </c>
      <c r="K16" s="139">
        <f t="shared" ref="K16:K17" si="4">+AI16</f>
        <v>900</v>
      </c>
      <c r="L16" s="150">
        <v>48967014.627999999</v>
      </c>
      <c r="M16" s="597"/>
      <c r="N16" s="599"/>
      <c r="O16" s="156" t="s">
        <v>411</v>
      </c>
      <c r="P16" s="185"/>
      <c r="Q16" s="17"/>
      <c r="R16" s="183" t="s">
        <v>409</v>
      </c>
      <c r="S16" s="183" t="s">
        <v>760</v>
      </c>
      <c r="T16" s="140">
        <v>60</v>
      </c>
      <c r="U16" s="140">
        <v>80</v>
      </c>
      <c r="V16" s="140">
        <v>110</v>
      </c>
      <c r="W16" s="141">
        <f t="shared" ref="W16" si="5">+IF($D16="Porcentaje",IF(AND(T16&lt;&gt;"",U16="",V16=""),T16,IF(AND(T16&lt;&gt;"",U16&lt;&gt;"",V16=""),U16,IF(AND(T16&lt;&gt;"",U16&lt;&gt;"",V16&lt;&gt;""),V16,0))),SUM(T16:V16))</f>
        <v>250</v>
      </c>
      <c r="X16" s="140">
        <v>120</v>
      </c>
      <c r="Y16" s="140">
        <v>150</v>
      </c>
      <c r="Z16" s="140">
        <v>180</v>
      </c>
      <c r="AA16" s="141">
        <f t="shared" ref="AA16:AA17" si="6">+IF($D16="Porcentaje",IF(AND(X16&lt;&gt;"",Y16="",Z16=""),X16,IF(AND(X16&lt;&gt;"",Y16&lt;&gt;"",Z16=""),Y16,IF(AND(X16&lt;&gt;"",Y16&lt;&gt;"",Z16&lt;&gt;""),Z16,0))),SUM(X16:Z16))</f>
        <v>450</v>
      </c>
      <c r="AB16" s="140">
        <v>210</v>
      </c>
      <c r="AC16" s="140">
        <v>230</v>
      </c>
      <c r="AD16" s="140">
        <v>260</v>
      </c>
      <c r="AE16" s="141">
        <f t="shared" ref="AE16:AE17" si="7">+IF($D16="Porcentaje",IF(AND(AB16&lt;&gt;"",AC16="",AD16=""),AB16,IF(AND(AB16&lt;&gt;"",AC16&lt;&gt;"",AD16=""),AC16,IF(AND(AB16&lt;&gt;"",AC16&lt;&gt;"",AD16&lt;&gt;""),AD16,0))),SUM(AB16:AD16))</f>
        <v>700</v>
      </c>
      <c r="AF16" s="140">
        <v>280</v>
      </c>
      <c r="AG16" s="140">
        <v>300</v>
      </c>
      <c r="AH16" s="140">
        <v>320</v>
      </c>
      <c r="AI16" s="141">
        <f t="shared" ref="AI16:AI17" si="8">+IF($D16="Porcentaje",IF(AND(AF16&lt;&gt;"",AG16="",AH16=""),AF16,IF(AND(AF16&lt;&gt;"",AG16&lt;&gt;"",AH16=""),AG16,IF(AND(AF16&lt;&gt;"",AG16&lt;&gt;"",AH16&lt;&gt;""),AH16,0))),SUM(AF16:AH16))</f>
        <v>900</v>
      </c>
      <c r="AJ16" s="141">
        <f t="shared" ref="AJ16:AJ17"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2300</v>
      </c>
    </row>
    <row r="17" spans="1:36" ht="200.1" customHeight="1" thickBot="1" x14ac:dyDescent="0.25">
      <c r="A17" s="463"/>
      <c r="B17" s="183" t="s">
        <v>412</v>
      </c>
      <c r="C17" s="183" t="s">
        <v>761</v>
      </c>
      <c r="D17" s="183" t="s">
        <v>128</v>
      </c>
      <c r="E17" s="138">
        <f t="shared" si="0"/>
        <v>2</v>
      </c>
      <c r="F17" s="23" t="s">
        <v>130</v>
      </c>
      <c r="G17" s="222" t="s">
        <v>413</v>
      </c>
      <c r="H17" s="139">
        <f t="shared" si="1"/>
        <v>0</v>
      </c>
      <c r="I17" s="139">
        <f t="shared" si="2"/>
        <v>1</v>
      </c>
      <c r="J17" s="139">
        <f t="shared" si="3"/>
        <v>0</v>
      </c>
      <c r="K17" s="139">
        <f t="shared" si="4"/>
        <v>1</v>
      </c>
      <c r="L17" s="150">
        <v>12241753.657</v>
      </c>
      <c r="M17" s="597"/>
      <c r="N17" s="600"/>
      <c r="O17" s="222" t="s">
        <v>414</v>
      </c>
      <c r="P17" s="185"/>
      <c r="R17" s="183" t="s">
        <v>412</v>
      </c>
      <c r="S17" s="183" t="s">
        <v>761</v>
      </c>
      <c r="T17" s="140">
        <v>0</v>
      </c>
      <c r="U17" s="140">
        <v>0</v>
      </c>
      <c r="V17" s="140">
        <v>0</v>
      </c>
      <c r="W17" s="141">
        <f t="shared" ref="W17" si="10">+IF($D17="Porcentaje",IF(AND(T17&lt;&gt;"",U17="",V17=""),T17,IF(AND(T17&lt;&gt;"",U17&lt;&gt;"",V17=""),U17,IF(AND(T17&lt;&gt;"",U17&lt;&gt;"",V17&lt;&gt;""),V17,0))),SUM(T17:V17))</f>
        <v>0</v>
      </c>
      <c r="X17" s="140">
        <v>0</v>
      </c>
      <c r="Y17" s="140">
        <v>1</v>
      </c>
      <c r="Z17" s="140">
        <v>0</v>
      </c>
      <c r="AA17" s="141">
        <f t="shared" si="6"/>
        <v>1</v>
      </c>
      <c r="AB17" s="140">
        <v>0</v>
      </c>
      <c r="AC17" s="140">
        <v>0</v>
      </c>
      <c r="AD17" s="140">
        <v>0</v>
      </c>
      <c r="AE17" s="141">
        <f t="shared" si="7"/>
        <v>0</v>
      </c>
      <c r="AF17" s="140">
        <v>0</v>
      </c>
      <c r="AG17" s="140">
        <v>0</v>
      </c>
      <c r="AH17" s="140">
        <v>1</v>
      </c>
      <c r="AI17" s="141">
        <f t="shared" si="8"/>
        <v>1</v>
      </c>
      <c r="AJ17" s="141">
        <f t="shared" si="9"/>
        <v>2</v>
      </c>
    </row>
    <row r="18" spans="1:36" x14ac:dyDescent="0.2">
      <c r="E18" s="24"/>
      <c r="H18" s="24"/>
      <c r="I18" s="24"/>
      <c r="J18" s="24"/>
      <c r="K18" s="24"/>
      <c r="L18" s="24"/>
      <c r="T18" s="24"/>
      <c r="U18" s="24"/>
      <c r="V18" s="24"/>
      <c r="W18" s="24"/>
      <c r="X18" s="24"/>
      <c r="Y18" s="24"/>
      <c r="Z18" s="24"/>
      <c r="AA18" s="24"/>
      <c r="AB18" s="24"/>
      <c r="AC18" s="24"/>
      <c r="AD18" s="24"/>
      <c r="AE18" s="24"/>
      <c r="AF18" s="24"/>
      <c r="AG18" s="24"/>
      <c r="AH18" s="24"/>
      <c r="AI18" s="24"/>
      <c r="AJ18" s="24"/>
    </row>
    <row r="19" spans="1:36" x14ac:dyDescent="0.2">
      <c r="E19" s="24"/>
      <c r="H19" s="24"/>
      <c r="I19" s="24"/>
      <c r="J19" s="24"/>
      <c r="K19" s="24"/>
      <c r="L19" s="24"/>
      <c r="T19" s="24"/>
      <c r="U19" s="24"/>
      <c r="V19" s="24"/>
      <c r="W19" s="24"/>
      <c r="X19" s="24"/>
      <c r="Y19" s="24"/>
      <c r="Z19" s="24"/>
      <c r="AA19" s="24"/>
      <c r="AB19" s="24"/>
      <c r="AC19" s="24"/>
      <c r="AD19" s="24"/>
      <c r="AE19" s="24"/>
      <c r="AF19" s="24"/>
      <c r="AG19" s="24"/>
      <c r="AH19" s="24"/>
      <c r="AI19" s="24"/>
      <c r="AJ19" s="24"/>
    </row>
    <row r="20" spans="1:36" x14ac:dyDescent="0.2">
      <c r="E20" s="24"/>
      <c r="H20" s="24"/>
      <c r="I20" s="24"/>
      <c r="J20" s="24"/>
      <c r="K20" s="24"/>
      <c r="L20" s="24"/>
      <c r="T20" s="24"/>
      <c r="U20" s="24"/>
      <c r="V20" s="24"/>
      <c r="W20" s="24"/>
      <c r="X20" s="24"/>
      <c r="Y20" s="24"/>
      <c r="Z20" s="24"/>
      <c r="AA20" s="24"/>
      <c r="AB20" s="24"/>
      <c r="AC20" s="24"/>
      <c r="AD20" s="24"/>
      <c r="AE20" s="24"/>
      <c r="AF20" s="24"/>
      <c r="AG20" s="24"/>
      <c r="AH20" s="24"/>
      <c r="AI20" s="24"/>
      <c r="AJ20" s="24"/>
    </row>
    <row r="21" spans="1:36" x14ac:dyDescent="0.2">
      <c r="E21" s="24"/>
      <c r="H21" s="24"/>
      <c r="I21" s="24"/>
      <c r="J21" s="24"/>
      <c r="K21" s="24"/>
      <c r="L21" s="24"/>
      <c r="T21" s="24"/>
      <c r="U21" s="24"/>
      <c r="V21" s="24"/>
      <c r="W21" s="24"/>
      <c r="X21" s="24"/>
      <c r="Y21" s="24"/>
      <c r="Z21" s="24"/>
      <c r="AA21" s="24"/>
      <c r="AB21" s="24"/>
      <c r="AC21" s="24"/>
      <c r="AD21" s="24"/>
      <c r="AE21" s="24"/>
      <c r="AF21" s="24"/>
      <c r="AG21" s="24"/>
      <c r="AH21" s="24"/>
      <c r="AI21" s="24"/>
      <c r="AJ21" s="24"/>
    </row>
    <row r="22" spans="1:36" x14ac:dyDescent="0.2">
      <c r="E22" s="24"/>
      <c r="H22" s="24"/>
      <c r="I22" s="24"/>
      <c r="J22" s="24"/>
      <c r="K22" s="24"/>
      <c r="L22" s="24"/>
      <c r="T22" s="24"/>
      <c r="U22" s="24"/>
      <c r="V22" s="24"/>
      <c r="W22" s="24"/>
      <c r="X22" s="24"/>
      <c r="Y22" s="24"/>
      <c r="Z22" s="24"/>
      <c r="AA22" s="24"/>
      <c r="AB22" s="24"/>
      <c r="AC22" s="24"/>
      <c r="AD22" s="24"/>
      <c r="AE22" s="24"/>
      <c r="AF22" s="24"/>
      <c r="AG22" s="24"/>
      <c r="AH22" s="24"/>
      <c r="AI22" s="24"/>
      <c r="AJ22" s="24"/>
    </row>
    <row r="23" spans="1:36" x14ac:dyDescent="0.2">
      <c r="E23" s="24"/>
      <c r="H23" s="24"/>
      <c r="I23" s="24"/>
      <c r="J23" s="24"/>
      <c r="K23" s="24"/>
      <c r="L23" s="24"/>
      <c r="T23" s="24"/>
      <c r="U23" s="24"/>
      <c r="V23" s="24"/>
      <c r="W23" s="24"/>
      <c r="X23" s="24"/>
      <c r="Y23" s="24"/>
      <c r="Z23" s="24"/>
      <c r="AA23" s="24"/>
      <c r="AB23" s="24"/>
      <c r="AC23" s="24"/>
      <c r="AD23" s="24"/>
      <c r="AE23" s="24"/>
      <c r="AF23" s="24"/>
      <c r="AG23" s="24"/>
      <c r="AH23" s="24"/>
      <c r="AI23" s="24"/>
      <c r="AJ23" s="24"/>
    </row>
    <row r="24" spans="1:36" x14ac:dyDescent="0.2">
      <c r="E24" s="24"/>
      <c r="H24" s="24"/>
      <c r="I24" s="24"/>
      <c r="J24" s="24"/>
      <c r="K24" s="24"/>
      <c r="L24" s="24"/>
      <c r="T24" s="24"/>
      <c r="U24" s="24"/>
      <c r="V24" s="24"/>
      <c r="W24" s="24"/>
      <c r="X24" s="24"/>
      <c r="Y24" s="24"/>
      <c r="Z24" s="24"/>
      <c r="AA24" s="24"/>
      <c r="AB24" s="24"/>
      <c r="AC24" s="24"/>
      <c r="AD24" s="24"/>
      <c r="AE24" s="24"/>
      <c r="AF24" s="24"/>
      <c r="AG24" s="24"/>
      <c r="AH24" s="24"/>
      <c r="AI24" s="24"/>
      <c r="AJ24" s="24"/>
    </row>
    <row r="25" spans="1:36" x14ac:dyDescent="0.2">
      <c r="E25" s="24"/>
      <c r="H25" s="24"/>
      <c r="I25" s="24"/>
      <c r="J25" s="24"/>
      <c r="K25" s="24"/>
      <c r="L25" s="24"/>
      <c r="T25" s="24"/>
      <c r="U25" s="24"/>
      <c r="V25" s="24"/>
      <c r="W25" s="24"/>
      <c r="X25" s="24"/>
      <c r="Y25" s="24"/>
      <c r="Z25" s="24"/>
      <c r="AA25" s="24"/>
      <c r="AB25" s="24"/>
      <c r="AC25" s="24"/>
      <c r="AD25" s="24"/>
      <c r="AE25" s="24"/>
      <c r="AF25" s="24"/>
      <c r="AG25" s="24"/>
      <c r="AH25" s="24"/>
      <c r="AI25" s="24"/>
      <c r="AJ25" s="24"/>
    </row>
    <row r="26" spans="1:36" x14ac:dyDescent="0.2">
      <c r="E26" s="24"/>
      <c r="H26" s="24"/>
      <c r="I26" s="24"/>
      <c r="J26" s="24"/>
      <c r="K26" s="24"/>
      <c r="L26" s="24"/>
      <c r="T26" s="24"/>
      <c r="U26" s="24"/>
      <c r="V26" s="24"/>
      <c r="W26" s="24"/>
      <c r="X26" s="24"/>
      <c r="Y26" s="24"/>
      <c r="Z26" s="24"/>
      <c r="AA26" s="24"/>
      <c r="AB26" s="24"/>
      <c r="AC26" s="24"/>
      <c r="AD26" s="24"/>
      <c r="AE26" s="24"/>
      <c r="AF26" s="24"/>
      <c r="AG26" s="24"/>
      <c r="AH26" s="24"/>
      <c r="AI26" s="24"/>
      <c r="AJ26" s="24"/>
    </row>
    <row r="27" spans="1:36" x14ac:dyDescent="0.2">
      <c r="E27" s="24"/>
      <c r="H27" s="24"/>
      <c r="I27" s="24"/>
      <c r="J27" s="24"/>
      <c r="K27" s="24"/>
      <c r="L27" s="24"/>
      <c r="T27" s="24"/>
      <c r="U27" s="24"/>
      <c r="V27" s="24"/>
      <c r="W27" s="24"/>
      <c r="X27" s="24"/>
      <c r="Y27" s="24"/>
      <c r="Z27" s="24"/>
      <c r="AA27" s="24"/>
      <c r="AB27" s="24"/>
      <c r="AC27" s="24"/>
      <c r="AD27" s="24"/>
      <c r="AE27" s="24"/>
      <c r="AF27" s="24"/>
      <c r="AG27" s="24"/>
      <c r="AH27" s="24"/>
      <c r="AI27" s="24"/>
      <c r="AJ27" s="24"/>
    </row>
  </sheetData>
  <mergeCells count="27">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A15:A17"/>
    <mergeCell ref="M15:M17"/>
    <mergeCell ref="N15:N17"/>
    <mergeCell ref="O13:O14"/>
    <mergeCell ref="P13:P14"/>
  </mergeCells>
  <dataValidations count="2">
    <dataValidation type="list" allowBlank="1" showInputMessage="1" showErrorMessage="1" sqref="F15:F17">
      <formula1>"A,B,C"</formula1>
    </dataValidation>
    <dataValidation type="list" allowBlank="1" showInputMessage="1" showErrorMessage="1" sqref="D15:D17">
      <formula1>"Unidad,Porcentaje,Monetario"</formula1>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AMJ29"/>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5" width="22.375" style="13" bestFit="1" customWidth="1"/>
    <col min="6" max="6" width="19.25" style="13" customWidth="1"/>
    <col min="7" max="7" width="37.625" style="13" customWidth="1"/>
    <col min="8" max="8" width="20.125" style="13" bestFit="1" customWidth="1"/>
    <col min="9" max="9" width="22" style="13" bestFit="1" customWidth="1"/>
    <col min="10" max="10" width="22.375" style="13" bestFit="1" customWidth="1"/>
    <col min="11" max="11" width="22" style="13" customWidth="1"/>
    <col min="12" max="12" width="25.12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2" width="16.75" style="13" bestFit="1" customWidth="1"/>
    <col min="23" max="23" width="20.125" style="13" bestFit="1" customWidth="1"/>
    <col min="24" max="26" width="16.75" style="13" bestFit="1" customWidth="1"/>
    <col min="27" max="27" width="22" style="13" bestFit="1" customWidth="1"/>
    <col min="28" max="30" width="16.75" style="13" bestFit="1" customWidth="1"/>
    <col min="31" max="31" width="22.375" style="13" bestFit="1" customWidth="1"/>
    <col min="32" max="32" width="18" style="13" bestFit="1" customWidth="1"/>
    <col min="33" max="34" width="18.5" style="13" bestFit="1" customWidth="1"/>
    <col min="35" max="35" width="22" style="13" bestFit="1" customWidth="1"/>
    <col min="36" max="36" width="22.375" style="13" customWidth="1"/>
    <col min="37" max="37" width="11.875" style="13" customWidth="1"/>
    <col min="38" max="1024" width="10.625" style="13" customWidth="1"/>
    <col min="1025" max="1025" width="11" customWidth="1"/>
  </cols>
  <sheetData>
    <row r="1" spans="1:1024" ht="44.1" customHeight="1" x14ac:dyDescent="0.55000000000000004">
      <c r="A1" s="57"/>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415</v>
      </c>
      <c r="B8" s="399"/>
      <c r="C8" s="399"/>
      <c r="D8" s="399"/>
      <c r="E8" s="400"/>
      <c r="F8" s="399"/>
      <c r="G8" s="399"/>
      <c r="H8" s="400"/>
      <c r="I8" s="400"/>
      <c r="J8" s="400"/>
      <c r="K8" s="400"/>
      <c r="L8" s="400"/>
      <c r="M8" s="399"/>
      <c r="N8" s="399"/>
      <c r="O8" s="399"/>
      <c r="P8" s="401"/>
      <c r="Q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row>
    <row r="11" spans="1:1024" s="15" customFormat="1" ht="14.45" customHeight="1" x14ac:dyDescent="0.2">
      <c r="A11" s="375" t="s">
        <v>87</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29" t="s">
        <v>57</v>
      </c>
      <c r="C14" s="29" t="s">
        <v>58</v>
      </c>
      <c r="D14" s="29" t="s">
        <v>59</v>
      </c>
      <c r="E14" s="19" t="s">
        <v>60</v>
      </c>
      <c r="F14" s="18" t="s">
        <v>61</v>
      </c>
      <c r="G14" s="374"/>
      <c r="H14" s="19" t="s">
        <v>62</v>
      </c>
      <c r="I14" s="19" t="s">
        <v>63</v>
      </c>
      <c r="J14" s="19" t="s">
        <v>64</v>
      </c>
      <c r="K14" s="19" t="s">
        <v>65</v>
      </c>
      <c r="L14" s="391"/>
      <c r="M14" s="374"/>
      <c r="N14" s="374"/>
      <c r="O14" s="374"/>
      <c r="P14" s="396"/>
      <c r="Q14" s="17"/>
      <c r="R14" s="18" t="s">
        <v>57</v>
      </c>
      <c r="S14" s="18" t="s">
        <v>58</v>
      </c>
      <c r="T14" s="20" t="s">
        <v>66</v>
      </c>
      <c r="U14" s="20" t="s">
        <v>67</v>
      </c>
      <c r="V14" s="20" t="s">
        <v>68</v>
      </c>
      <c r="W14" s="19" t="s">
        <v>69</v>
      </c>
      <c r="X14" s="20" t="s">
        <v>70</v>
      </c>
      <c r="Y14" s="20" t="s">
        <v>71</v>
      </c>
      <c r="Z14" s="20" t="s">
        <v>72</v>
      </c>
      <c r="AA14" s="19" t="s">
        <v>73</v>
      </c>
      <c r="AB14" s="20" t="s">
        <v>74</v>
      </c>
      <c r="AC14" s="20" t="s">
        <v>75</v>
      </c>
      <c r="AD14" s="20" t="s">
        <v>76</v>
      </c>
      <c r="AE14" s="19" t="s">
        <v>77</v>
      </c>
      <c r="AF14" s="20" t="s">
        <v>78</v>
      </c>
      <c r="AG14" s="20" t="s">
        <v>79</v>
      </c>
      <c r="AH14" s="20" t="s">
        <v>80</v>
      </c>
      <c r="AI14" s="19" t="s">
        <v>81</v>
      </c>
      <c r="AJ14" s="394"/>
      <c r="AK14" s="21"/>
      <c r="AL14" s="21"/>
      <c r="AM14" s="21"/>
      <c r="AN14" s="21"/>
      <c r="AO14" s="21"/>
      <c r="AP14" s="21"/>
      <c r="AQ14" s="21"/>
      <c r="AR14" s="21"/>
      <c r="AS14" s="21"/>
      <c r="AT14" s="21"/>
      <c r="AU14" s="21"/>
    </row>
    <row r="15" spans="1:1024" s="15" customFormat="1" ht="200.1" customHeight="1" thickBot="1" x14ac:dyDescent="0.25">
      <c r="A15" s="223" t="s">
        <v>416</v>
      </c>
      <c r="B15" s="224" t="s">
        <v>784</v>
      </c>
      <c r="C15" s="224" t="s">
        <v>785</v>
      </c>
      <c r="D15" s="224" t="s">
        <v>128</v>
      </c>
      <c r="E15" s="47">
        <f>+AJ15</f>
        <v>26</v>
      </c>
      <c r="F15" s="48" t="s">
        <v>130</v>
      </c>
      <c r="G15" s="223" t="s">
        <v>417</v>
      </c>
      <c r="H15" s="49">
        <f>+W15</f>
        <v>7</v>
      </c>
      <c r="I15" s="44">
        <f>+AA15</f>
        <v>6</v>
      </c>
      <c r="J15" s="44">
        <f>+AE15</f>
        <v>7</v>
      </c>
      <c r="K15" s="44">
        <f>+AI15</f>
        <v>6</v>
      </c>
      <c r="L15" s="149">
        <v>187630789.58249998</v>
      </c>
      <c r="M15" s="601" t="s">
        <v>418</v>
      </c>
      <c r="N15" s="227" t="s">
        <v>419</v>
      </c>
      <c r="O15" s="223" t="s">
        <v>420</v>
      </c>
      <c r="P15" s="223"/>
      <c r="Q15" s="17"/>
      <c r="R15" s="224" t="s">
        <v>784</v>
      </c>
      <c r="S15" s="224" t="s">
        <v>785</v>
      </c>
      <c r="T15" s="50">
        <v>0</v>
      </c>
      <c r="U15" s="50">
        <v>7</v>
      </c>
      <c r="V15" s="50">
        <v>0</v>
      </c>
      <c r="W15" s="46">
        <f>+IF($D15="Porcentaje",IF(AND(T15&lt;&gt;"",U15="",V15=""),T15,IF(AND(T15&lt;&gt;"",U15&lt;&gt;"",V15=""),U15,IF(AND(T15&lt;&gt;"",U15&lt;&gt;"",V15&lt;&gt;""),V15,0))),SUM(T15:V15))</f>
        <v>7</v>
      </c>
      <c r="X15" s="50">
        <v>6</v>
      </c>
      <c r="Y15" s="50">
        <v>0</v>
      </c>
      <c r="Z15" s="50">
        <v>0</v>
      </c>
      <c r="AA15" s="46">
        <f>+IF($D15="Porcentaje",IF(AND(X15&lt;&gt;"",Y15="",Z15=""),X15,IF(AND(X15&lt;&gt;"",Y15&lt;&gt;"",Z15=""),Y15,IF(AND(X15&lt;&gt;"",Y15&lt;&gt;"",Z15&lt;&gt;""),Z15,0))),SUM(X15:Z15))</f>
        <v>6</v>
      </c>
      <c r="AB15" s="50">
        <v>7</v>
      </c>
      <c r="AC15" s="50">
        <v>0</v>
      </c>
      <c r="AD15" s="50">
        <v>0</v>
      </c>
      <c r="AE15" s="46">
        <f>+IF($D15="Porcentaje",IF(AND(AB15&lt;&gt;"",AC15="",AD15=""),AB15,IF(AND(AB15&lt;&gt;"",AC15&lt;&gt;"",AD15=""),AC15,IF(AND(AB15&lt;&gt;"",AC15&lt;&gt;"",AD15&lt;&gt;""),AD15,0))),SUM(AB15:AD15))</f>
        <v>7</v>
      </c>
      <c r="AF15" s="50">
        <v>6</v>
      </c>
      <c r="AG15" s="50">
        <v>0</v>
      </c>
      <c r="AH15" s="50">
        <v>0</v>
      </c>
      <c r="AI15" s="46">
        <f>+IF($D15="Porcentaje",IF(AND(AF15&lt;&gt;"",AG15="",AH15=""),AF15,IF(AND(AF15&lt;&gt;"",AG15&lt;&gt;"",AH15=""),AG15,IF(AND(AF15&lt;&gt;"",AG15&lt;&gt;"",AH15&lt;&gt;""),AH15,0))),SUM(AF15:AH15))</f>
        <v>6</v>
      </c>
      <c r="AJ15" s="46">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26</v>
      </c>
      <c r="AK15" s="21"/>
      <c r="AL15" s="21"/>
      <c r="AM15" s="21"/>
      <c r="AN15" s="21"/>
      <c r="AO15" s="21"/>
      <c r="AP15" s="21"/>
      <c r="AQ15" s="21"/>
      <c r="AR15" s="21"/>
      <c r="AS15" s="21"/>
      <c r="AT15" s="21"/>
      <c r="AU15" s="21"/>
    </row>
    <row r="16" spans="1:1024" ht="200.1" customHeight="1" thickBot="1" x14ac:dyDescent="0.25">
      <c r="A16" s="225" t="s">
        <v>421</v>
      </c>
      <c r="B16" s="226" t="s">
        <v>712</v>
      </c>
      <c r="C16" s="224" t="s">
        <v>422</v>
      </c>
      <c r="D16" s="224" t="s">
        <v>128</v>
      </c>
      <c r="E16" s="47">
        <f t="shared" ref="E16:E18" si="0">+AJ16</f>
        <v>48</v>
      </c>
      <c r="F16" s="48" t="s">
        <v>130</v>
      </c>
      <c r="G16" s="223" t="s">
        <v>423</v>
      </c>
      <c r="H16" s="49">
        <f t="shared" ref="H16:H18" si="1">+W16</f>
        <v>12</v>
      </c>
      <c r="I16" s="44">
        <f t="shared" ref="I16:I18" si="2">+AA16</f>
        <v>12</v>
      </c>
      <c r="J16" s="44">
        <f t="shared" ref="J16:J18" si="3">+AE16</f>
        <v>12</v>
      </c>
      <c r="K16" s="44">
        <f t="shared" ref="K16:K18" si="4">+AI16</f>
        <v>12</v>
      </c>
      <c r="L16" s="149">
        <v>3270338.3924999982</v>
      </c>
      <c r="M16" s="602"/>
      <c r="N16" s="228" t="s">
        <v>648</v>
      </c>
      <c r="O16" s="223" t="s">
        <v>424</v>
      </c>
      <c r="P16" s="223"/>
      <c r="Q16" s="17"/>
      <c r="R16" s="226" t="s">
        <v>712</v>
      </c>
      <c r="S16" s="224" t="s">
        <v>422</v>
      </c>
      <c r="T16" s="45">
        <v>4</v>
      </c>
      <c r="U16" s="45">
        <v>4</v>
      </c>
      <c r="V16" s="45">
        <v>4</v>
      </c>
      <c r="W16" s="46">
        <f t="shared" ref="W16:W18" si="5">+IF($D16="Porcentaje",IF(AND(T16&lt;&gt;"",U16="",V16=""),T16,IF(AND(T16&lt;&gt;"",U16&lt;&gt;"",V16=""),U16,IF(AND(T16&lt;&gt;"",U16&lt;&gt;"",V16&lt;&gt;""),V16,0))),SUM(T16:V16))</f>
        <v>12</v>
      </c>
      <c r="X16" s="45">
        <v>4</v>
      </c>
      <c r="Y16" s="45">
        <v>4</v>
      </c>
      <c r="Z16" s="45">
        <v>4</v>
      </c>
      <c r="AA16" s="46">
        <f t="shared" ref="AA16:AA18" si="6">+IF($D16="Porcentaje",IF(AND(X16&lt;&gt;"",Y16="",Z16=""),X16,IF(AND(X16&lt;&gt;"",Y16&lt;&gt;"",Z16=""),Y16,IF(AND(X16&lt;&gt;"",Y16&lt;&gt;"",Z16&lt;&gt;""),Z16,0))),SUM(X16:Z16))</f>
        <v>12</v>
      </c>
      <c r="AB16" s="45">
        <v>4</v>
      </c>
      <c r="AC16" s="45">
        <v>4</v>
      </c>
      <c r="AD16" s="45">
        <v>4</v>
      </c>
      <c r="AE16" s="46">
        <f t="shared" ref="AE16:AE18" si="7">+IF($D16="Porcentaje",IF(AND(AB16&lt;&gt;"",AC16="",AD16=""),AB16,IF(AND(AB16&lt;&gt;"",AC16&lt;&gt;"",AD16=""),AC16,IF(AND(AB16&lt;&gt;"",AC16&lt;&gt;"",AD16&lt;&gt;""),AD16,0))),SUM(AB16:AD16))</f>
        <v>12</v>
      </c>
      <c r="AF16" s="45">
        <v>4</v>
      </c>
      <c r="AG16" s="45">
        <v>4</v>
      </c>
      <c r="AH16" s="45">
        <v>4</v>
      </c>
      <c r="AI16" s="46">
        <f t="shared" ref="AI16:AI18" si="8">+IF($D16="Porcentaje",IF(AND(AF16&lt;&gt;"",AG16="",AH16=""),AF16,IF(AND(AF16&lt;&gt;"",AG16&lt;&gt;"",AH16=""),AG16,IF(AND(AF16&lt;&gt;"",AG16&lt;&gt;"",AH16&lt;&gt;""),AH16,0))),SUM(AF16:AH16))</f>
        <v>12</v>
      </c>
      <c r="AJ16" s="46">
        <f t="shared" ref="AJ16:AJ18"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48</v>
      </c>
    </row>
    <row r="17" spans="1:36" ht="200.1" customHeight="1" thickBot="1" x14ac:dyDescent="0.25">
      <c r="A17" s="223" t="s">
        <v>505</v>
      </c>
      <c r="B17" s="224" t="s">
        <v>425</v>
      </c>
      <c r="C17" s="224" t="s">
        <v>426</v>
      </c>
      <c r="D17" s="224" t="s">
        <v>128</v>
      </c>
      <c r="E17" s="47">
        <f t="shared" si="0"/>
        <v>2560</v>
      </c>
      <c r="F17" s="48" t="s">
        <v>130</v>
      </c>
      <c r="G17" s="223" t="s">
        <v>506</v>
      </c>
      <c r="H17" s="49">
        <f t="shared" si="1"/>
        <v>880</v>
      </c>
      <c r="I17" s="44">
        <f t="shared" si="2"/>
        <v>560</v>
      </c>
      <c r="J17" s="44">
        <f t="shared" si="3"/>
        <v>640</v>
      </c>
      <c r="K17" s="44">
        <f t="shared" si="4"/>
        <v>480</v>
      </c>
      <c r="L17" s="149">
        <v>6540676.7849999964</v>
      </c>
      <c r="M17" s="602"/>
      <c r="N17" s="227" t="s">
        <v>427</v>
      </c>
      <c r="O17" s="223" t="s">
        <v>428</v>
      </c>
      <c r="P17" s="223"/>
      <c r="Q17" s="17"/>
      <c r="R17" s="224" t="s">
        <v>425</v>
      </c>
      <c r="S17" s="224" t="s">
        <v>426</v>
      </c>
      <c r="T17" s="51">
        <v>480</v>
      </c>
      <c r="U17" s="51">
        <v>160</v>
      </c>
      <c r="V17" s="51">
        <v>240</v>
      </c>
      <c r="W17" s="46">
        <f t="shared" si="5"/>
        <v>880</v>
      </c>
      <c r="X17" s="51">
        <v>80</v>
      </c>
      <c r="Y17" s="51">
        <v>240</v>
      </c>
      <c r="Z17" s="51">
        <v>240</v>
      </c>
      <c r="AA17" s="46">
        <f t="shared" si="6"/>
        <v>560</v>
      </c>
      <c r="AB17" s="51">
        <v>240</v>
      </c>
      <c r="AC17" s="51">
        <v>160</v>
      </c>
      <c r="AD17" s="51">
        <v>240</v>
      </c>
      <c r="AE17" s="46">
        <f t="shared" si="7"/>
        <v>640</v>
      </c>
      <c r="AF17" s="51">
        <v>160</v>
      </c>
      <c r="AG17" s="51">
        <v>160</v>
      </c>
      <c r="AH17" s="51">
        <v>160</v>
      </c>
      <c r="AI17" s="46">
        <f t="shared" si="8"/>
        <v>480</v>
      </c>
      <c r="AJ17" s="46">
        <f t="shared" si="9"/>
        <v>2560</v>
      </c>
    </row>
    <row r="18" spans="1:36" ht="200.1" customHeight="1" thickBot="1" x14ac:dyDescent="0.25">
      <c r="A18" s="223" t="s">
        <v>762</v>
      </c>
      <c r="B18" s="226" t="s">
        <v>429</v>
      </c>
      <c r="C18" s="224" t="s">
        <v>430</v>
      </c>
      <c r="D18" s="224" t="s">
        <v>431</v>
      </c>
      <c r="E18" s="52">
        <f t="shared" si="0"/>
        <v>8900000</v>
      </c>
      <c r="F18" s="48" t="s">
        <v>130</v>
      </c>
      <c r="G18" s="223" t="s">
        <v>432</v>
      </c>
      <c r="H18" s="53">
        <f t="shared" si="1"/>
        <v>850000</v>
      </c>
      <c r="I18" s="54">
        <f t="shared" si="2"/>
        <v>1450000</v>
      </c>
      <c r="J18" s="54">
        <f t="shared" si="3"/>
        <v>2500000</v>
      </c>
      <c r="K18" s="54">
        <f t="shared" si="4"/>
        <v>4100000</v>
      </c>
      <c r="L18" s="149">
        <v>4360451.1899999976</v>
      </c>
      <c r="M18" s="603"/>
      <c r="N18" s="229" t="s">
        <v>433</v>
      </c>
      <c r="O18" s="223" t="s">
        <v>434</v>
      </c>
      <c r="P18" s="223"/>
      <c r="Q18" s="17"/>
      <c r="R18" s="226" t="s">
        <v>429</v>
      </c>
      <c r="S18" s="224" t="s">
        <v>430</v>
      </c>
      <c r="T18" s="55">
        <v>200000</v>
      </c>
      <c r="U18" s="55">
        <v>300000</v>
      </c>
      <c r="V18" s="55">
        <v>350000</v>
      </c>
      <c r="W18" s="56">
        <f t="shared" si="5"/>
        <v>850000</v>
      </c>
      <c r="X18" s="55">
        <v>400000</v>
      </c>
      <c r="Y18" s="55">
        <v>500000</v>
      </c>
      <c r="Z18" s="55">
        <v>550000</v>
      </c>
      <c r="AA18" s="56">
        <f t="shared" si="6"/>
        <v>1450000</v>
      </c>
      <c r="AB18" s="55">
        <v>750000</v>
      </c>
      <c r="AC18" s="55">
        <v>850000</v>
      </c>
      <c r="AD18" s="55">
        <v>900000</v>
      </c>
      <c r="AE18" s="56">
        <f t="shared" si="7"/>
        <v>2500000</v>
      </c>
      <c r="AF18" s="55">
        <v>1100000</v>
      </c>
      <c r="AG18" s="55">
        <v>1400000</v>
      </c>
      <c r="AH18" s="55">
        <v>1600000</v>
      </c>
      <c r="AI18" s="56">
        <f t="shared" si="8"/>
        <v>4100000</v>
      </c>
      <c r="AJ18" s="56">
        <f t="shared" si="9"/>
        <v>8900000</v>
      </c>
    </row>
    <row r="19" spans="1:36" x14ac:dyDescent="0.2">
      <c r="E19" s="24"/>
      <c r="H19" s="24"/>
      <c r="I19" s="24"/>
      <c r="J19" s="24"/>
      <c r="K19" s="24"/>
      <c r="L19" s="24"/>
      <c r="T19" s="24"/>
      <c r="U19" s="24"/>
      <c r="V19" s="24"/>
      <c r="W19" s="24"/>
      <c r="X19" s="24"/>
      <c r="Y19" s="24"/>
      <c r="Z19" s="24"/>
      <c r="AA19" s="24"/>
      <c r="AB19" s="24"/>
      <c r="AC19" s="24"/>
      <c r="AD19" s="24"/>
      <c r="AE19" s="24"/>
      <c r="AF19" s="24"/>
      <c r="AG19" s="24"/>
      <c r="AH19" s="24"/>
      <c r="AI19" s="24"/>
      <c r="AJ19" s="24"/>
    </row>
    <row r="20" spans="1:36" x14ac:dyDescent="0.2">
      <c r="E20" s="24"/>
      <c r="H20" s="24"/>
      <c r="I20" s="24"/>
      <c r="J20" s="24"/>
      <c r="K20" s="24"/>
      <c r="L20" s="24"/>
      <c r="T20" s="24"/>
      <c r="U20" s="24"/>
      <c r="V20" s="24"/>
      <c r="W20" s="24"/>
      <c r="X20" s="24"/>
      <c r="Y20" s="24"/>
      <c r="Z20" s="24"/>
      <c r="AA20" s="24"/>
      <c r="AB20" s="24"/>
      <c r="AC20" s="24"/>
      <c r="AD20" s="24"/>
      <c r="AE20" s="24"/>
      <c r="AF20" s="24"/>
      <c r="AG20" s="24"/>
      <c r="AH20" s="24"/>
      <c r="AI20" s="24"/>
      <c r="AJ20" s="24"/>
    </row>
    <row r="21" spans="1:36" x14ac:dyDescent="0.2">
      <c r="E21" s="24"/>
      <c r="H21" s="24"/>
      <c r="I21" s="24"/>
      <c r="J21" s="24"/>
      <c r="K21" s="24"/>
      <c r="L21" s="24"/>
      <c r="T21" s="24"/>
      <c r="U21" s="24"/>
      <c r="V21" s="24"/>
      <c r="W21" s="24"/>
      <c r="X21" s="24"/>
      <c r="Y21" s="24"/>
      <c r="Z21" s="24"/>
      <c r="AA21" s="24"/>
      <c r="AB21" s="24"/>
      <c r="AC21" s="24"/>
      <c r="AD21" s="24"/>
      <c r="AE21" s="24"/>
      <c r="AF21" s="24"/>
      <c r="AG21" s="24"/>
      <c r="AH21" s="24"/>
      <c r="AI21" s="24"/>
      <c r="AJ21" s="24"/>
    </row>
    <row r="22" spans="1:36" x14ac:dyDescent="0.2">
      <c r="E22" s="24"/>
      <c r="H22" s="24"/>
      <c r="I22" s="24"/>
      <c r="J22" s="24"/>
      <c r="K22" s="24"/>
      <c r="L22" s="24"/>
      <c r="T22" s="24"/>
      <c r="U22" s="24"/>
      <c r="V22" s="24"/>
      <c r="W22" s="24"/>
      <c r="X22" s="24"/>
      <c r="Y22" s="24"/>
      <c r="Z22" s="24"/>
      <c r="AA22" s="24"/>
      <c r="AB22" s="24"/>
      <c r="AC22" s="24"/>
      <c r="AD22" s="24"/>
      <c r="AE22" s="24"/>
      <c r="AF22" s="24"/>
      <c r="AG22" s="24"/>
      <c r="AH22" s="24"/>
      <c r="AI22" s="24"/>
      <c r="AJ22" s="24"/>
    </row>
    <row r="23" spans="1:36" x14ac:dyDescent="0.2">
      <c r="E23" s="24"/>
      <c r="H23" s="24"/>
      <c r="I23" s="24"/>
      <c r="J23" s="24"/>
      <c r="K23" s="24"/>
      <c r="L23" s="24"/>
      <c r="T23" s="24"/>
      <c r="U23" s="24"/>
      <c r="V23" s="24"/>
      <c r="W23" s="24"/>
      <c r="X23" s="24"/>
      <c r="Y23" s="24"/>
      <c r="Z23" s="24"/>
      <c r="AA23" s="24"/>
      <c r="AB23" s="24"/>
      <c r="AC23" s="24"/>
      <c r="AD23" s="24"/>
      <c r="AE23" s="24"/>
      <c r="AF23" s="24"/>
      <c r="AG23" s="24"/>
      <c r="AH23" s="24"/>
      <c r="AI23" s="24"/>
      <c r="AJ23" s="24"/>
    </row>
    <row r="24" spans="1:36" x14ac:dyDescent="0.2">
      <c r="E24" s="24"/>
      <c r="H24" s="24"/>
      <c r="I24" s="24"/>
      <c r="J24" s="24"/>
      <c r="K24" s="24"/>
      <c r="L24" s="24"/>
      <c r="T24" s="24"/>
      <c r="U24" s="24"/>
      <c r="V24" s="24"/>
      <c r="W24" s="24"/>
      <c r="X24" s="24"/>
      <c r="Y24" s="24"/>
      <c r="Z24" s="24"/>
      <c r="AA24" s="24"/>
      <c r="AB24" s="24"/>
      <c r="AC24" s="24"/>
      <c r="AD24" s="24"/>
      <c r="AE24" s="24"/>
      <c r="AF24" s="24"/>
      <c r="AG24" s="24"/>
      <c r="AH24" s="24"/>
      <c r="AI24" s="24"/>
      <c r="AJ24" s="24"/>
    </row>
    <row r="25" spans="1:36" x14ac:dyDescent="0.2">
      <c r="E25" s="24"/>
      <c r="H25" s="24"/>
      <c r="I25" s="24"/>
      <c r="J25" s="24"/>
      <c r="K25" s="24"/>
      <c r="L25" s="24"/>
      <c r="T25" s="24"/>
      <c r="U25" s="24"/>
      <c r="V25" s="24"/>
      <c r="W25" s="24"/>
      <c r="X25" s="24"/>
      <c r="Y25" s="24"/>
      <c r="Z25" s="24"/>
      <c r="AA25" s="24"/>
      <c r="AB25" s="24"/>
      <c r="AC25" s="24"/>
      <c r="AD25" s="24"/>
      <c r="AE25" s="24"/>
      <c r="AF25" s="24"/>
      <c r="AG25" s="24"/>
      <c r="AH25" s="24"/>
      <c r="AI25" s="24"/>
      <c r="AJ25" s="24"/>
    </row>
    <row r="26" spans="1:36" x14ac:dyDescent="0.2">
      <c r="E26" s="24"/>
      <c r="H26" s="24"/>
      <c r="I26" s="24"/>
      <c r="J26" s="24"/>
      <c r="K26" s="24"/>
      <c r="L26" s="24"/>
      <c r="T26" s="24"/>
      <c r="U26" s="24"/>
      <c r="V26" s="24"/>
      <c r="W26" s="24"/>
      <c r="X26" s="24"/>
      <c r="Y26" s="24"/>
      <c r="Z26" s="24"/>
      <c r="AA26" s="24"/>
      <c r="AB26" s="24"/>
      <c r="AC26" s="24"/>
      <c r="AD26" s="24"/>
      <c r="AE26" s="24"/>
      <c r="AF26" s="24"/>
      <c r="AG26" s="24"/>
      <c r="AH26" s="24"/>
      <c r="AI26" s="24"/>
      <c r="AJ26" s="24"/>
    </row>
    <row r="27" spans="1:36" x14ac:dyDescent="0.2">
      <c r="E27" s="24"/>
      <c r="H27" s="24"/>
      <c r="I27" s="24"/>
      <c r="J27" s="24"/>
      <c r="K27" s="24"/>
      <c r="L27" s="24"/>
      <c r="T27" s="24"/>
      <c r="U27" s="24"/>
      <c r="V27" s="24"/>
      <c r="W27" s="24"/>
      <c r="X27" s="24"/>
      <c r="Y27" s="24"/>
      <c r="Z27" s="24"/>
      <c r="AA27" s="24"/>
      <c r="AB27" s="24"/>
      <c r="AC27" s="24"/>
      <c r="AD27" s="24"/>
      <c r="AE27" s="24"/>
      <c r="AF27" s="24"/>
      <c r="AG27" s="24"/>
      <c r="AH27" s="24"/>
      <c r="AI27" s="24"/>
      <c r="AJ27" s="24"/>
    </row>
    <row r="28" spans="1:36" x14ac:dyDescent="0.2">
      <c r="E28" s="24"/>
      <c r="H28" s="24"/>
      <c r="I28" s="24"/>
      <c r="J28" s="24"/>
      <c r="K28" s="24"/>
      <c r="L28" s="24"/>
      <c r="T28" s="24"/>
      <c r="U28" s="24"/>
      <c r="V28" s="24"/>
      <c r="W28" s="24"/>
      <c r="X28" s="24"/>
      <c r="Y28" s="24"/>
      <c r="Z28" s="24"/>
      <c r="AA28" s="24"/>
      <c r="AB28" s="24"/>
      <c r="AC28" s="24"/>
      <c r="AD28" s="24"/>
      <c r="AE28" s="24"/>
      <c r="AF28" s="24"/>
      <c r="AG28" s="24"/>
      <c r="AH28" s="24"/>
      <c r="AI28" s="24"/>
      <c r="AJ28" s="24"/>
    </row>
    <row r="29" spans="1:36" x14ac:dyDescent="0.2">
      <c r="E29" s="24"/>
      <c r="H29" s="24"/>
      <c r="I29" s="24"/>
      <c r="J29" s="24"/>
      <c r="K29" s="24"/>
      <c r="L29" s="24"/>
      <c r="T29" s="24"/>
      <c r="U29" s="24"/>
      <c r="V29" s="24"/>
      <c r="W29" s="24"/>
      <c r="X29" s="24"/>
      <c r="Y29" s="24"/>
      <c r="Z29" s="24"/>
      <c r="AA29" s="24"/>
      <c r="AB29" s="24"/>
      <c r="AC29" s="24"/>
      <c r="AD29" s="24"/>
      <c r="AE29" s="24"/>
      <c r="AF29" s="24"/>
      <c r="AG29" s="24"/>
      <c r="AH29" s="24"/>
      <c r="AI29" s="24"/>
      <c r="AJ29" s="24"/>
    </row>
  </sheetData>
  <mergeCells count="25">
    <mergeCell ref="M15:M18"/>
    <mergeCell ref="O13:O14"/>
    <mergeCell ref="P13:P14"/>
    <mergeCell ref="R13:S13"/>
    <mergeCell ref="T13:W13"/>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 ref="A8:P8"/>
    <mergeCell ref="A5:P5"/>
    <mergeCell ref="A6:E6"/>
    <mergeCell ref="F6:J6"/>
    <mergeCell ref="K6:P6"/>
    <mergeCell ref="A7:P7"/>
  </mergeCells>
  <dataValidations count="1">
    <dataValidation type="list" allowBlank="1" showInputMessage="1" showErrorMessage="1" sqref="F15:F18">
      <formula1>"A,B,C"</formula1>
    </dataValidation>
  </dataValidations>
  <printOptions horizontalCentered="1"/>
  <pageMargins left="0.7" right="0.7" top="0.76380000000000003" bottom="0.77359999999999995" header="0.37009999999999998" footer="0.37990000000000002"/>
  <pageSetup paperSize="5" scale="35" fitToWidth="0"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AMJ29"/>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31.37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5" width="13.25" style="13" bestFit="1" customWidth="1"/>
    <col min="36" max="36" width="14.875" style="13" bestFit="1" customWidth="1"/>
    <col min="37" max="37" width="11.875" style="13" customWidth="1"/>
    <col min="38" max="1024" width="10.625" style="13" customWidth="1"/>
    <col min="1025" max="1025" width="11" customWidth="1"/>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93</v>
      </c>
      <c r="B8" s="399"/>
      <c r="C8" s="399"/>
      <c r="D8" s="399"/>
      <c r="E8" s="400"/>
      <c r="F8" s="399"/>
      <c r="G8" s="399"/>
      <c r="H8" s="400"/>
      <c r="I8" s="400"/>
      <c r="J8" s="400"/>
      <c r="K8" s="400"/>
      <c r="L8" s="400"/>
      <c r="M8" s="399"/>
      <c r="N8" s="399"/>
      <c r="O8" s="399"/>
      <c r="P8" s="401"/>
      <c r="Q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row>
    <row r="11" spans="1:1024" s="15" customFormat="1" ht="14.45" customHeight="1" x14ac:dyDescent="0.2">
      <c r="A11" s="375" t="s">
        <v>87</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29" t="s">
        <v>57</v>
      </c>
      <c r="C14" s="29" t="s">
        <v>58</v>
      </c>
      <c r="D14" s="18" t="s">
        <v>59</v>
      </c>
      <c r="E14" s="19" t="s">
        <v>60</v>
      </c>
      <c r="F14" s="18" t="s">
        <v>61</v>
      </c>
      <c r="G14" s="466"/>
      <c r="H14" s="19" t="s">
        <v>62</v>
      </c>
      <c r="I14" s="19" t="s">
        <v>63</v>
      </c>
      <c r="J14" s="19" t="s">
        <v>64</v>
      </c>
      <c r="K14" s="19" t="s">
        <v>65</v>
      </c>
      <c r="L14" s="391"/>
      <c r="M14" s="374"/>
      <c r="N14" s="374"/>
      <c r="O14" s="374"/>
      <c r="P14" s="396"/>
      <c r="Q14" s="17"/>
      <c r="R14" s="18" t="s">
        <v>57</v>
      </c>
      <c r="S14" s="18" t="s">
        <v>58</v>
      </c>
      <c r="T14" s="20" t="s">
        <v>66</v>
      </c>
      <c r="U14" s="20" t="s">
        <v>67</v>
      </c>
      <c r="V14" s="20" t="s">
        <v>68</v>
      </c>
      <c r="W14" s="19" t="s">
        <v>69</v>
      </c>
      <c r="X14" s="20" t="s">
        <v>70</v>
      </c>
      <c r="Y14" s="20" t="s">
        <v>71</v>
      </c>
      <c r="Z14" s="20" t="s">
        <v>72</v>
      </c>
      <c r="AA14" s="19" t="s">
        <v>73</v>
      </c>
      <c r="AB14" s="20" t="s">
        <v>74</v>
      </c>
      <c r="AC14" s="20" t="s">
        <v>75</v>
      </c>
      <c r="AD14" s="20" t="s">
        <v>76</v>
      </c>
      <c r="AE14" s="19" t="s">
        <v>77</v>
      </c>
      <c r="AF14" s="20" t="s">
        <v>78</v>
      </c>
      <c r="AG14" s="20" t="s">
        <v>79</v>
      </c>
      <c r="AH14" s="20" t="s">
        <v>80</v>
      </c>
      <c r="AI14" s="19" t="s">
        <v>81</v>
      </c>
      <c r="AJ14" s="394"/>
      <c r="AK14" s="21"/>
      <c r="AL14" s="21"/>
      <c r="AM14" s="21"/>
      <c r="AN14" s="21"/>
      <c r="AO14" s="21"/>
      <c r="AP14" s="21"/>
      <c r="AQ14" s="21"/>
      <c r="AR14" s="21"/>
      <c r="AS14" s="21"/>
      <c r="AT14" s="21"/>
      <c r="AU14" s="21"/>
    </row>
    <row r="15" spans="1:1024" s="15" customFormat="1" ht="110.1" customHeight="1" thickBot="1" x14ac:dyDescent="0.25">
      <c r="A15" s="604" t="s">
        <v>435</v>
      </c>
      <c r="B15" s="607" t="s">
        <v>436</v>
      </c>
      <c r="C15" s="224" t="s">
        <v>437</v>
      </c>
      <c r="D15" s="183" t="s">
        <v>128</v>
      </c>
      <c r="E15" s="43">
        <f>+AJ15</f>
        <v>1700</v>
      </c>
      <c r="F15" s="23" t="s">
        <v>130</v>
      </c>
      <c r="G15" s="457" t="s">
        <v>438</v>
      </c>
      <c r="H15" s="44">
        <f>+W15</f>
        <v>255</v>
      </c>
      <c r="I15" s="44">
        <f>+AA15</f>
        <v>382</v>
      </c>
      <c r="J15" s="44">
        <f>+AE15</f>
        <v>468</v>
      </c>
      <c r="K15" s="44">
        <f>+AI15</f>
        <v>595</v>
      </c>
      <c r="L15" s="608">
        <v>229218480.78999999</v>
      </c>
      <c r="M15" s="607" t="s">
        <v>439</v>
      </c>
      <c r="N15" s="610" t="s">
        <v>649</v>
      </c>
      <c r="O15" s="611" t="s">
        <v>440</v>
      </c>
      <c r="P15" s="612"/>
      <c r="Q15" s="17"/>
      <c r="R15" s="607" t="s">
        <v>436</v>
      </c>
      <c r="S15" s="224" t="s">
        <v>437</v>
      </c>
      <c r="T15" s="45">
        <v>60</v>
      </c>
      <c r="U15" s="45">
        <v>85</v>
      </c>
      <c r="V15" s="45">
        <v>110</v>
      </c>
      <c r="W15" s="46">
        <f>+IF($D15="Porcentaje",IF(AND(T15&lt;&gt;"",U15="",V15=""),T15,IF(AND(T15&lt;&gt;"",U15&lt;&gt;"",V15=""),U15,IF(AND(T15&lt;&gt;"",U15&lt;&gt;"",V15&lt;&gt;""),V15,0))),SUM(T15:V15))</f>
        <v>255</v>
      </c>
      <c r="X15" s="45">
        <v>119.00000000000001</v>
      </c>
      <c r="Y15" s="45">
        <v>127</v>
      </c>
      <c r="Z15" s="45">
        <v>136</v>
      </c>
      <c r="AA15" s="46">
        <f>+IF($D15="Porcentaje",IF(AND(X15&lt;&gt;"",Y15="",Z15=""),X15,IF(AND(X15&lt;&gt;"",Y15&lt;&gt;"",Z15=""),Y15,IF(AND(X15&lt;&gt;"",Y15&lt;&gt;"",Z15&lt;&gt;""),Z15,0))),SUM(X15:Z15))</f>
        <v>382</v>
      </c>
      <c r="AB15" s="45">
        <v>145</v>
      </c>
      <c r="AC15" s="45">
        <v>153</v>
      </c>
      <c r="AD15" s="45">
        <v>170</v>
      </c>
      <c r="AE15" s="46">
        <f>+IF($D15="Porcentaje",IF(AND(AB15&lt;&gt;"",AC15="",AD15=""),AB15,IF(AND(AB15&lt;&gt;"",AC15&lt;&gt;"",AD15=""),AC15,IF(AND(AB15&lt;&gt;"",AC15&lt;&gt;"",AD15&lt;&gt;""),AD15,0))),SUM(AB15:AD15))</f>
        <v>468</v>
      </c>
      <c r="AF15" s="45">
        <v>179</v>
      </c>
      <c r="AG15" s="45">
        <v>196</v>
      </c>
      <c r="AH15" s="45">
        <v>220</v>
      </c>
      <c r="AI15" s="46">
        <f>+IF($D15="Porcentaje",IF(AND(AF15&lt;&gt;"",AG15="",AH15=""),AF15,IF(AND(AF15&lt;&gt;"",AG15&lt;&gt;"",AH15=""),AG15,IF(AND(AF15&lt;&gt;"",AG15&lt;&gt;"",AH15&lt;&gt;""),AH15,0))),SUM(AF15:AH15))</f>
        <v>595</v>
      </c>
      <c r="AJ15" s="46">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1700</v>
      </c>
      <c r="AK15" s="21"/>
      <c r="AL15" s="21"/>
      <c r="AM15" s="21"/>
      <c r="AN15" s="21"/>
      <c r="AO15" s="21"/>
      <c r="AP15" s="21"/>
      <c r="AQ15" s="21"/>
      <c r="AR15" s="21"/>
      <c r="AS15" s="21"/>
      <c r="AT15" s="21"/>
      <c r="AU15" s="21"/>
    </row>
    <row r="16" spans="1:1024" ht="110.1" customHeight="1" thickBot="1" x14ac:dyDescent="0.25">
      <c r="A16" s="605"/>
      <c r="B16" s="607"/>
      <c r="C16" s="224" t="s">
        <v>441</v>
      </c>
      <c r="D16" s="183" t="s">
        <v>128</v>
      </c>
      <c r="E16" s="43">
        <f t="shared" ref="E16:E20" si="0">+AJ16</f>
        <v>595000</v>
      </c>
      <c r="F16" s="23" t="s">
        <v>130</v>
      </c>
      <c r="G16" s="457"/>
      <c r="H16" s="44">
        <f t="shared" ref="H16:H20" si="1">+W16</f>
        <v>89250</v>
      </c>
      <c r="I16" s="44">
        <f t="shared" ref="I16:I20" si="2">+AA16</f>
        <v>133700</v>
      </c>
      <c r="J16" s="44">
        <f t="shared" ref="J16:J20" si="3">+AE16</f>
        <v>163800</v>
      </c>
      <c r="K16" s="44">
        <f t="shared" ref="K16:K20" si="4">+AI16</f>
        <v>208250</v>
      </c>
      <c r="L16" s="608"/>
      <c r="M16" s="607"/>
      <c r="N16" s="605"/>
      <c r="O16" s="611"/>
      <c r="P16" s="612"/>
      <c r="Q16" s="17"/>
      <c r="R16" s="607"/>
      <c r="S16" s="224" t="s">
        <v>441</v>
      </c>
      <c r="T16" s="45">
        <v>21000</v>
      </c>
      <c r="U16" s="45">
        <v>29750</v>
      </c>
      <c r="V16" s="45">
        <v>38500</v>
      </c>
      <c r="W16" s="46">
        <f t="shared" ref="W16:W18" si="5">+IF($D16="Porcentaje",IF(AND(T16&lt;&gt;"",U16="",V16=""),T16,IF(AND(T16&lt;&gt;"",U16&lt;&gt;"",V16=""),U16,IF(AND(T16&lt;&gt;"",U16&lt;&gt;"",V16&lt;&gt;""),V16,0))),SUM(T16:V16))</f>
        <v>89250</v>
      </c>
      <c r="X16" s="45">
        <v>41650.000000000007</v>
      </c>
      <c r="Y16" s="45">
        <v>44450</v>
      </c>
      <c r="Z16" s="45">
        <v>47600</v>
      </c>
      <c r="AA16" s="46">
        <f t="shared" ref="AA16:AA20" si="6">+IF($D16="Porcentaje",IF(AND(X16&lt;&gt;"",Y16="",Z16=""),X16,IF(AND(X16&lt;&gt;"",Y16&lt;&gt;"",Z16=""),Y16,IF(AND(X16&lt;&gt;"",Y16&lt;&gt;"",Z16&lt;&gt;""),Z16,0))),SUM(X16:Z16))</f>
        <v>133700</v>
      </c>
      <c r="AB16" s="45">
        <v>50750</v>
      </c>
      <c r="AC16" s="45">
        <v>53550</v>
      </c>
      <c r="AD16" s="45">
        <v>59500</v>
      </c>
      <c r="AE16" s="46">
        <f t="shared" ref="AE16:AE20" si="7">+IF($D16="Porcentaje",IF(AND(AB16&lt;&gt;"",AC16="",AD16=""),AB16,IF(AND(AB16&lt;&gt;"",AC16&lt;&gt;"",AD16=""),AC16,IF(AND(AB16&lt;&gt;"",AC16&lt;&gt;"",AD16&lt;&gt;""),AD16,0))),SUM(AB16:AD16))</f>
        <v>163800</v>
      </c>
      <c r="AF16" s="45">
        <v>62650</v>
      </c>
      <c r="AG16" s="45">
        <v>68600</v>
      </c>
      <c r="AH16" s="45">
        <v>77000</v>
      </c>
      <c r="AI16" s="46">
        <f t="shared" ref="AI16:AI20" si="8">+IF($D16="Porcentaje",IF(AND(AF16&lt;&gt;"",AG16="",AH16=""),AF16,IF(AND(AF16&lt;&gt;"",AG16&lt;&gt;"",AH16=""),AG16,IF(AND(AF16&lt;&gt;"",AG16&lt;&gt;"",AH16&lt;&gt;""),AH16,0))),SUM(AF16:AH16))</f>
        <v>208250</v>
      </c>
      <c r="AJ16" s="46">
        <f t="shared" ref="AJ16:AJ20"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595000</v>
      </c>
    </row>
    <row r="17" spans="1:36" ht="110.1" customHeight="1" thickBot="1" x14ac:dyDescent="0.25">
      <c r="A17" s="605"/>
      <c r="B17" s="607" t="s">
        <v>442</v>
      </c>
      <c r="C17" s="224" t="s">
        <v>443</v>
      </c>
      <c r="D17" s="183" t="s">
        <v>128</v>
      </c>
      <c r="E17" s="43">
        <f t="shared" si="0"/>
        <v>2300</v>
      </c>
      <c r="F17" s="23" t="s">
        <v>131</v>
      </c>
      <c r="G17" s="457" t="s">
        <v>444</v>
      </c>
      <c r="H17" s="44">
        <f t="shared" si="1"/>
        <v>250</v>
      </c>
      <c r="I17" s="44">
        <f t="shared" si="2"/>
        <v>450</v>
      </c>
      <c r="J17" s="44">
        <f t="shared" si="3"/>
        <v>700</v>
      </c>
      <c r="K17" s="44">
        <f t="shared" si="4"/>
        <v>900</v>
      </c>
      <c r="L17" s="608">
        <v>183374784.632</v>
      </c>
      <c r="M17" s="607"/>
      <c r="N17" s="605"/>
      <c r="O17" s="611"/>
      <c r="P17" s="612"/>
      <c r="Q17" s="17"/>
      <c r="R17" s="607" t="s">
        <v>442</v>
      </c>
      <c r="S17" s="224" t="s">
        <v>443</v>
      </c>
      <c r="T17" s="45">
        <v>60</v>
      </c>
      <c r="U17" s="45">
        <v>80</v>
      </c>
      <c r="V17" s="45">
        <v>110</v>
      </c>
      <c r="W17" s="46">
        <f t="shared" si="5"/>
        <v>250</v>
      </c>
      <c r="X17" s="45">
        <v>120</v>
      </c>
      <c r="Y17" s="45">
        <v>150</v>
      </c>
      <c r="Z17" s="45">
        <v>180</v>
      </c>
      <c r="AA17" s="46">
        <f t="shared" si="6"/>
        <v>450</v>
      </c>
      <c r="AB17" s="45">
        <v>210</v>
      </c>
      <c r="AC17" s="45">
        <v>230</v>
      </c>
      <c r="AD17" s="45">
        <v>260</v>
      </c>
      <c r="AE17" s="46">
        <f t="shared" si="7"/>
        <v>700</v>
      </c>
      <c r="AF17" s="45">
        <v>280</v>
      </c>
      <c r="AG17" s="45">
        <v>300</v>
      </c>
      <c r="AH17" s="45">
        <v>320</v>
      </c>
      <c r="AI17" s="46">
        <f t="shared" si="8"/>
        <v>900</v>
      </c>
      <c r="AJ17" s="46">
        <f t="shared" si="9"/>
        <v>2300</v>
      </c>
    </row>
    <row r="18" spans="1:36" ht="110.1" customHeight="1" thickBot="1" x14ac:dyDescent="0.25">
      <c r="A18" s="605"/>
      <c r="B18" s="607"/>
      <c r="C18" s="224" t="s">
        <v>441</v>
      </c>
      <c r="D18" s="183" t="s">
        <v>128</v>
      </c>
      <c r="E18" s="43">
        <f t="shared" si="0"/>
        <v>3220000</v>
      </c>
      <c r="F18" s="23" t="s">
        <v>131</v>
      </c>
      <c r="G18" s="457"/>
      <c r="H18" s="44">
        <f t="shared" si="1"/>
        <v>350000</v>
      </c>
      <c r="I18" s="44">
        <f t="shared" si="2"/>
        <v>630000</v>
      </c>
      <c r="J18" s="44">
        <f t="shared" si="3"/>
        <v>980000</v>
      </c>
      <c r="K18" s="44">
        <f t="shared" si="4"/>
        <v>1260000</v>
      </c>
      <c r="L18" s="608"/>
      <c r="M18" s="607"/>
      <c r="N18" s="605"/>
      <c r="O18" s="611"/>
      <c r="P18" s="612"/>
      <c r="Q18" s="17"/>
      <c r="R18" s="607"/>
      <c r="S18" s="224" t="s">
        <v>441</v>
      </c>
      <c r="T18" s="45">
        <v>84000</v>
      </c>
      <c r="U18" s="45">
        <v>112000</v>
      </c>
      <c r="V18" s="45">
        <v>154000</v>
      </c>
      <c r="W18" s="46">
        <f t="shared" si="5"/>
        <v>350000</v>
      </c>
      <c r="X18" s="45">
        <v>168000</v>
      </c>
      <c r="Y18" s="45">
        <v>210000</v>
      </c>
      <c r="Z18" s="45">
        <v>252000</v>
      </c>
      <c r="AA18" s="46">
        <f t="shared" si="6"/>
        <v>630000</v>
      </c>
      <c r="AB18" s="45">
        <v>294000</v>
      </c>
      <c r="AC18" s="45">
        <v>322000</v>
      </c>
      <c r="AD18" s="45">
        <v>364000</v>
      </c>
      <c r="AE18" s="46">
        <f t="shared" si="7"/>
        <v>980000</v>
      </c>
      <c r="AF18" s="45">
        <v>392000</v>
      </c>
      <c r="AG18" s="45">
        <v>420000</v>
      </c>
      <c r="AH18" s="45">
        <v>448000</v>
      </c>
      <c r="AI18" s="46">
        <f t="shared" si="8"/>
        <v>1260000</v>
      </c>
      <c r="AJ18" s="46">
        <f t="shared" si="9"/>
        <v>3220000</v>
      </c>
    </row>
    <row r="19" spans="1:36" ht="99.95" customHeight="1" thickBot="1" x14ac:dyDescent="0.25">
      <c r="A19" s="605"/>
      <c r="B19" s="607" t="s">
        <v>445</v>
      </c>
      <c r="C19" s="224" t="s">
        <v>446</v>
      </c>
      <c r="D19" s="183" t="s">
        <v>128</v>
      </c>
      <c r="E19" s="43">
        <f t="shared" si="0"/>
        <v>2</v>
      </c>
      <c r="F19" s="609" t="s">
        <v>131</v>
      </c>
      <c r="G19" s="457" t="s">
        <v>447</v>
      </c>
      <c r="H19" s="44">
        <f t="shared" si="1"/>
        <v>0</v>
      </c>
      <c r="I19" s="44">
        <f t="shared" si="2"/>
        <v>1</v>
      </c>
      <c r="J19" s="44">
        <f t="shared" si="3"/>
        <v>0</v>
      </c>
      <c r="K19" s="44">
        <f t="shared" si="4"/>
        <v>1</v>
      </c>
      <c r="L19" s="608">
        <v>45843696.158</v>
      </c>
      <c r="M19" s="607"/>
      <c r="N19" s="605"/>
      <c r="O19" s="611"/>
      <c r="P19" s="612"/>
      <c r="R19" s="607" t="s">
        <v>445</v>
      </c>
      <c r="S19" s="224" t="s">
        <v>446</v>
      </c>
      <c r="T19" s="45">
        <v>0</v>
      </c>
      <c r="U19" s="45">
        <v>0</v>
      </c>
      <c r="V19" s="45">
        <v>0</v>
      </c>
      <c r="W19" s="46">
        <f t="shared" ref="W19:W20" si="10">+IF($D19="Porcentaje",IF(AND(T19&lt;&gt;"",U19="",V19=""),T19,IF(AND(T19&lt;&gt;"",U19&lt;&gt;"",V19=""),U19,IF(AND(T19&lt;&gt;"",U19&lt;&gt;"",V19&lt;&gt;""),V19,0))),SUM(T19:V19))</f>
        <v>0</v>
      </c>
      <c r="X19" s="45">
        <v>0</v>
      </c>
      <c r="Y19" s="45">
        <v>1</v>
      </c>
      <c r="Z19" s="45">
        <v>0</v>
      </c>
      <c r="AA19" s="46">
        <f t="shared" si="6"/>
        <v>1</v>
      </c>
      <c r="AB19" s="45">
        <v>0</v>
      </c>
      <c r="AC19" s="45">
        <v>0</v>
      </c>
      <c r="AD19" s="45">
        <v>0</v>
      </c>
      <c r="AE19" s="46">
        <f t="shared" si="7"/>
        <v>0</v>
      </c>
      <c r="AF19" s="45">
        <v>0</v>
      </c>
      <c r="AG19" s="45">
        <v>0</v>
      </c>
      <c r="AH19" s="45">
        <v>1</v>
      </c>
      <c r="AI19" s="46">
        <f t="shared" si="8"/>
        <v>1</v>
      </c>
      <c r="AJ19" s="46">
        <f t="shared" si="9"/>
        <v>2</v>
      </c>
    </row>
    <row r="20" spans="1:36" ht="99.95" customHeight="1" thickBot="1" x14ac:dyDescent="0.25">
      <c r="A20" s="606"/>
      <c r="B20" s="607"/>
      <c r="C20" s="224" t="s">
        <v>441</v>
      </c>
      <c r="D20" s="183" t="s">
        <v>128</v>
      </c>
      <c r="E20" s="43">
        <f t="shared" si="0"/>
        <v>105000</v>
      </c>
      <c r="F20" s="609"/>
      <c r="G20" s="457"/>
      <c r="H20" s="44">
        <f t="shared" si="1"/>
        <v>0</v>
      </c>
      <c r="I20" s="44">
        <f t="shared" si="2"/>
        <v>52500</v>
      </c>
      <c r="J20" s="44">
        <f t="shared" si="3"/>
        <v>0</v>
      </c>
      <c r="K20" s="44">
        <f t="shared" si="4"/>
        <v>52500</v>
      </c>
      <c r="L20" s="608"/>
      <c r="M20" s="607"/>
      <c r="N20" s="606"/>
      <c r="O20" s="611"/>
      <c r="P20" s="612"/>
      <c r="R20" s="607"/>
      <c r="S20" s="224" t="s">
        <v>441</v>
      </c>
      <c r="T20" s="45">
        <v>0</v>
      </c>
      <c r="U20" s="45">
        <v>0</v>
      </c>
      <c r="V20" s="45">
        <v>0</v>
      </c>
      <c r="W20" s="46">
        <f t="shared" si="10"/>
        <v>0</v>
      </c>
      <c r="X20" s="45">
        <v>0</v>
      </c>
      <c r="Y20" s="45">
        <v>52500</v>
      </c>
      <c r="Z20" s="45">
        <v>0</v>
      </c>
      <c r="AA20" s="46">
        <f t="shared" si="6"/>
        <v>52500</v>
      </c>
      <c r="AB20" s="45">
        <v>0</v>
      </c>
      <c r="AC20" s="45">
        <v>0</v>
      </c>
      <c r="AD20" s="45">
        <v>0</v>
      </c>
      <c r="AE20" s="46">
        <f t="shared" si="7"/>
        <v>0</v>
      </c>
      <c r="AF20" s="45">
        <v>0</v>
      </c>
      <c r="AG20" s="45">
        <v>0</v>
      </c>
      <c r="AH20" s="45">
        <v>52500</v>
      </c>
      <c r="AI20" s="46">
        <f t="shared" si="8"/>
        <v>52500</v>
      </c>
      <c r="AJ20" s="46">
        <f t="shared" si="9"/>
        <v>105000</v>
      </c>
    </row>
    <row r="21" spans="1:36" ht="15.75" x14ac:dyDescent="0.2">
      <c r="E21" s="58"/>
      <c r="H21" s="24"/>
      <c r="I21" s="24"/>
      <c r="J21" s="24"/>
      <c r="K21" s="24"/>
      <c r="L21" s="24"/>
      <c r="T21" s="24"/>
      <c r="U21" s="24"/>
      <c r="V21" s="24"/>
      <c r="W21" s="24"/>
      <c r="X21" s="24"/>
      <c r="Y21" s="24"/>
      <c r="Z21" s="24"/>
      <c r="AA21" s="24"/>
      <c r="AB21" s="24"/>
      <c r="AC21" s="24"/>
      <c r="AD21" s="24"/>
      <c r="AE21" s="24"/>
      <c r="AF21" s="24"/>
      <c r="AG21" s="24"/>
      <c r="AH21" s="24"/>
      <c r="AI21" s="24"/>
      <c r="AJ21" s="24"/>
    </row>
    <row r="22" spans="1:36" x14ac:dyDescent="0.2">
      <c r="E22" s="24"/>
      <c r="H22" s="24"/>
      <c r="I22" s="24"/>
      <c r="J22" s="24"/>
      <c r="K22" s="24"/>
      <c r="L22" s="24"/>
      <c r="T22" s="59"/>
      <c r="U22" s="59"/>
      <c r="V22" s="59"/>
      <c r="W22" s="59"/>
      <c r="X22" s="59"/>
      <c r="Y22" s="59"/>
      <c r="Z22" s="59"/>
      <c r="AA22" s="59"/>
      <c r="AB22" s="59"/>
      <c r="AC22" s="59"/>
      <c r="AD22" s="59"/>
      <c r="AE22" s="59"/>
      <c r="AF22" s="24"/>
      <c r="AG22" s="24"/>
      <c r="AH22" s="24"/>
      <c r="AI22" s="24"/>
      <c r="AJ22" s="24"/>
    </row>
    <row r="23" spans="1:36" x14ac:dyDescent="0.2">
      <c r="E23" s="25"/>
      <c r="H23" s="24"/>
      <c r="I23" s="24"/>
      <c r="J23" s="24"/>
      <c r="K23" s="24"/>
      <c r="L23" s="24"/>
      <c r="T23" s="60"/>
      <c r="U23" s="60"/>
      <c r="V23" s="60"/>
      <c r="X23" s="60"/>
      <c r="Y23" s="60"/>
      <c r="Z23" s="60"/>
      <c r="AB23" s="60"/>
      <c r="AC23" s="60"/>
      <c r="AD23" s="60"/>
      <c r="AF23" s="60"/>
      <c r="AG23" s="60"/>
      <c r="AH23" s="60"/>
      <c r="AI23" s="24"/>
      <c r="AJ23" s="24"/>
    </row>
    <row r="24" spans="1:36" x14ac:dyDescent="0.2">
      <c r="E24" s="25"/>
      <c r="H24" s="24"/>
      <c r="I24" s="24"/>
      <c r="J24" s="24"/>
      <c r="K24" s="24"/>
      <c r="L24" s="24"/>
      <c r="T24" s="24"/>
      <c r="U24" s="24"/>
      <c r="V24" s="24"/>
      <c r="W24" s="24"/>
      <c r="X24" s="24"/>
      <c r="Y24" s="24"/>
      <c r="Z24" s="24"/>
      <c r="AA24" s="24"/>
      <c r="AB24" s="24"/>
      <c r="AC24" s="24"/>
      <c r="AD24" s="24"/>
      <c r="AE24" s="24"/>
      <c r="AF24" s="24"/>
      <c r="AG24" s="24"/>
      <c r="AH24" s="24"/>
      <c r="AI24" s="24"/>
      <c r="AJ24" s="24"/>
    </row>
    <row r="25" spans="1:36" x14ac:dyDescent="0.2">
      <c r="E25" s="25"/>
      <c r="H25" s="24"/>
      <c r="I25" s="24"/>
      <c r="J25" s="24"/>
      <c r="K25" s="24"/>
      <c r="L25" s="24"/>
      <c r="T25" s="24"/>
      <c r="U25" s="24"/>
      <c r="V25" s="24"/>
      <c r="W25" s="24"/>
      <c r="X25" s="24"/>
      <c r="Y25" s="24"/>
      <c r="Z25" s="24"/>
      <c r="AA25" s="24"/>
      <c r="AB25" s="24"/>
      <c r="AC25" s="24"/>
      <c r="AD25" s="24"/>
      <c r="AE25" s="24"/>
      <c r="AF25" s="24"/>
      <c r="AG25" s="24"/>
      <c r="AH25" s="24"/>
      <c r="AI25" s="24"/>
      <c r="AJ25" s="24"/>
    </row>
    <row r="26" spans="1:36" x14ac:dyDescent="0.2">
      <c r="E26" s="61"/>
      <c r="H26" s="24"/>
      <c r="I26" s="24"/>
      <c r="J26" s="24"/>
      <c r="K26" s="24"/>
      <c r="L26" s="24"/>
      <c r="T26" s="24"/>
      <c r="U26" s="24"/>
      <c r="V26" s="24"/>
      <c r="W26" s="24"/>
      <c r="X26" s="24"/>
      <c r="Y26" s="24"/>
      <c r="Z26" s="24"/>
      <c r="AA26" s="24"/>
      <c r="AB26" s="24"/>
      <c r="AC26" s="24"/>
      <c r="AD26" s="24"/>
      <c r="AE26" s="24"/>
      <c r="AF26" s="24"/>
      <c r="AG26" s="24"/>
      <c r="AH26" s="24"/>
      <c r="AI26" s="24"/>
      <c r="AJ26" s="24"/>
    </row>
    <row r="27" spans="1:36" x14ac:dyDescent="0.2">
      <c r="E27" s="61"/>
      <c r="H27" s="24"/>
      <c r="I27" s="24"/>
      <c r="J27" s="24"/>
      <c r="K27" s="24"/>
      <c r="L27" s="24"/>
      <c r="T27" s="24"/>
      <c r="U27" s="24"/>
      <c r="V27" s="24"/>
      <c r="W27" s="24"/>
      <c r="X27" s="24"/>
      <c r="Y27" s="24"/>
      <c r="Z27" s="24"/>
      <c r="AA27" s="24"/>
      <c r="AB27" s="24"/>
      <c r="AC27" s="24"/>
      <c r="AD27" s="24"/>
      <c r="AE27" s="24"/>
      <c r="AF27" s="24"/>
      <c r="AG27" s="24"/>
      <c r="AH27" s="24"/>
      <c r="AI27" s="24"/>
      <c r="AJ27" s="24"/>
    </row>
    <row r="28" spans="1:36" x14ac:dyDescent="0.2">
      <c r="E28" s="24"/>
      <c r="H28" s="24"/>
      <c r="I28" s="24"/>
      <c r="J28" s="24"/>
      <c r="K28" s="24"/>
      <c r="L28" s="24"/>
      <c r="T28" s="24"/>
      <c r="U28" s="24"/>
      <c r="V28" s="24"/>
      <c r="W28" s="24"/>
      <c r="X28" s="24"/>
      <c r="Y28" s="24"/>
      <c r="Z28" s="24"/>
      <c r="AA28" s="24"/>
      <c r="AB28" s="24"/>
      <c r="AC28" s="24"/>
      <c r="AD28" s="24"/>
      <c r="AE28" s="24"/>
      <c r="AF28" s="24"/>
      <c r="AG28" s="24"/>
      <c r="AH28" s="24"/>
      <c r="AI28" s="24"/>
      <c r="AJ28" s="24"/>
    </row>
    <row r="29" spans="1:36" x14ac:dyDescent="0.2">
      <c r="E29" s="61"/>
      <c r="H29" s="24"/>
      <c r="I29" s="24"/>
      <c r="J29" s="24"/>
      <c r="K29" s="24"/>
      <c r="L29" s="24"/>
      <c r="T29" s="24"/>
      <c r="U29" s="24"/>
      <c r="V29" s="24"/>
      <c r="W29" s="24"/>
      <c r="X29" s="24"/>
      <c r="Y29" s="24"/>
      <c r="Z29" s="24"/>
      <c r="AA29" s="24"/>
      <c r="AB29" s="24"/>
      <c r="AC29" s="24"/>
      <c r="AD29" s="24"/>
      <c r="AE29" s="24"/>
      <c r="AF29" s="24"/>
      <c r="AG29" s="24"/>
      <c r="AH29" s="24"/>
      <c r="AI29" s="24"/>
      <c r="AJ29" s="24"/>
    </row>
  </sheetData>
  <mergeCells count="42">
    <mergeCell ref="R19:R20"/>
    <mergeCell ref="R15:R16"/>
    <mergeCell ref="B17:B18"/>
    <mergeCell ref="G17:G18"/>
    <mergeCell ref="L17:L18"/>
    <mergeCell ref="R17:R18"/>
    <mergeCell ref="N15:N20"/>
    <mergeCell ref="O15:O20"/>
    <mergeCell ref="P15:P20"/>
    <mergeCell ref="O13:O14"/>
    <mergeCell ref="P13:P14"/>
    <mergeCell ref="A15:A20"/>
    <mergeCell ref="B15:B16"/>
    <mergeCell ref="G15:G16"/>
    <mergeCell ref="L15:L16"/>
    <mergeCell ref="M15:M20"/>
    <mergeCell ref="B19:B20"/>
    <mergeCell ref="F19:F20"/>
    <mergeCell ref="G19:G20"/>
    <mergeCell ref="L19:L20"/>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A8:P8"/>
    <mergeCell ref="A5:P5"/>
    <mergeCell ref="A6:E6"/>
    <mergeCell ref="F6:J6"/>
    <mergeCell ref="K6:P6"/>
    <mergeCell ref="A7:P7"/>
  </mergeCells>
  <dataValidations count="2">
    <dataValidation type="list" allowBlank="1" showInputMessage="1" showErrorMessage="1" sqref="D15:D20">
      <formula1>"Unidad,Porcentaje,Monetario"</formula1>
    </dataValidation>
    <dataValidation type="list" allowBlank="1" showInputMessage="1" showErrorMessage="1" sqref="F15:F19">
      <formula1>"A,B,C"</formula1>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AMJ34"/>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8.25" style="13" bestFit="1" customWidth="1"/>
    <col min="13" max="13" width="22.125" style="13" customWidth="1"/>
    <col min="14" max="14" width="27.25" style="13" customWidth="1"/>
    <col min="15" max="16" width="31.75" style="13" customWidth="1"/>
    <col min="17" max="17" width="10.625" style="98"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1024" width="10.625" style="13" customWidth="1"/>
    <col min="1025" max="1025" width="11" style="98" customWidth="1"/>
    <col min="1026" max="16384" width="11" style="98"/>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s="98"/>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s="98"/>
    </row>
    <row r="7" spans="1:1024" ht="27" thickBot="1" x14ac:dyDescent="0.25">
      <c r="A7" s="451" t="s">
        <v>40</v>
      </c>
      <c r="B7" s="452"/>
      <c r="C7" s="452"/>
      <c r="D7" s="452"/>
      <c r="E7" s="453"/>
      <c r="F7" s="452"/>
      <c r="G7" s="452"/>
      <c r="H7" s="453"/>
      <c r="I7" s="453"/>
      <c r="J7" s="453"/>
      <c r="K7" s="453"/>
      <c r="L7" s="453"/>
      <c r="M7" s="452"/>
      <c r="N7" s="452"/>
      <c r="O7" s="452"/>
      <c r="P7" s="454"/>
    </row>
    <row r="8" spans="1:1024" s="15" customFormat="1" ht="23.25" customHeight="1" x14ac:dyDescent="0.2">
      <c r="A8" s="447" t="s">
        <v>94</v>
      </c>
      <c r="B8" s="448"/>
      <c r="C8" s="448"/>
      <c r="D8" s="448"/>
      <c r="E8" s="449"/>
      <c r="F8" s="448"/>
      <c r="G8" s="448"/>
      <c r="H8" s="449"/>
      <c r="I8" s="449"/>
      <c r="J8" s="449"/>
      <c r="K8" s="449"/>
      <c r="L8" s="449"/>
      <c r="M8" s="448"/>
      <c r="N8" s="448"/>
      <c r="O8" s="448"/>
      <c r="P8" s="450"/>
      <c r="Q8" s="98"/>
    </row>
    <row r="9" spans="1:1024" s="15" customFormat="1" ht="20.100000000000001" customHeight="1" x14ac:dyDescent="0.2">
      <c r="A9" s="428" t="s">
        <v>41</v>
      </c>
      <c r="B9" s="429"/>
      <c r="C9" s="429"/>
      <c r="D9" s="429"/>
      <c r="E9" s="430"/>
      <c r="F9" s="429"/>
      <c r="G9" s="429"/>
      <c r="H9" s="430"/>
      <c r="I9" s="430"/>
      <c r="J9" s="430"/>
      <c r="K9" s="430"/>
      <c r="L9" s="430"/>
      <c r="M9" s="429"/>
      <c r="N9" s="429"/>
      <c r="O9" s="429"/>
      <c r="P9" s="431"/>
      <c r="Q9" s="98"/>
    </row>
    <row r="10" spans="1:1024" s="15" customFormat="1" ht="20.100000000000001" customHeight="1" thickBot="1" x14ac:dyDescent="0.25">
      <c r="A10" s="428"/>
      <c r="B10" s="429"/>
      <c r="C10" s="429"/>
      <c r="D10" s="429"/>
      <c r="E10" s="430"/>
      <c r="F10" s="429"/>
      <c r="G10" s="429"/>
      <c r="H10" s="430"/>
      <c r="I10" s="430"/>
      <c r="J10" s="430"/>
      <c r="K10" s="430"/>
      <c r="L10" s="430"/>
      <c r="M10" s="429"/>
      <c r="N10" s="429"/>
      <c r="O10" s="429"/>
      <c r="P10" s="431"/>
      <c r="Q10" s="98"/>
    </row>
    <row r="11" spans="1:1024" s="15" customFormat="1" ht="14.45" customHeight="1" x14ac:dyDescent="0.2">
      <c r="A11" s="428" t="s">
        <v>83</v>
      </c>
      <c r="B11" s="429"/>
      <c r="C11" s="429"/>
      <c r="D11" s="429"/>
      <c r="E11" s="430"/>
      <c r="F11" s="429"/>
      <c r="G11" s="429"/>
      <c r="H11" s="430"/>
      <c r="I11" s="430"/>
      <c r="J11" s="430"/>
      <c r="K11" s="430"/>
      <c r="L11" s="430"/>
      <c r="M11" s="429"/>
      <c r="N11" s="429"/>
      <c r="O11" s="429"/>
      <c r="P11" s="431"/>
      <c r="Q11" s="98"/>
      <c r="R11" s="436" t="s">
        <v>42</v>
      </c>
      <c r="S11" s="437"/>
      <c r="T11" s="438"/>
      <c r="U11" s="438"/>
      <c r="V11" s="438"/>
      <c r="W11" s="438"/>
      <c r="X11" s="438"/>
      <c r="Y11" s="438"/>
      <c r="Z11" s="438"/>
      <c r="AA11" s="438"/>
      <c r="AB11" s="438"/>
      <c r="AC11" s="438"/>
      <c r="AD11" s="438"/>
      <c r="AE11" s="438"/>
      <c r="AF11" s="438"/>
      <c r="AG11" s="438"/>
      <c r="AH11" s="438"/>
      <c r="AI11" s="438"/>
      <c r="AJ11" s="439"/>
      <c r="AK11" s="99"/>
    </row>
    <row r="12" spans="1:1024" s="15" customFormat="1" ht="15" customHeight="1" thickBot="1" x14ac:dyDescent="0.25">
      <c r="A12" s="432"/>
      <c r="B12" s="433"/>
      <c r="C12" s="433"/>
      <c r="D12" s="433"/>
      <c r="E12" s="434"/>
      <c r="F12" s="433"/>
      <c r="G12" s="433"/>
      <c r="H12" s="434"/>
      <c r="I12" s="434"/>
      <c r="J12" s="434"/>
      <c r="K12" s="434"/>
      <c r="L12" s="434"/>
      <c r="M12" s="433"/>
      <c r="N12" s="433"/>
      <c r="O12" s="433"/>
      <c r="P12" s="435"/>
      <c r="Q12" s="98"/>
      <c r="R12" s="440"/>
      <c r="S12" s="441"/>
      <c r="T12" s="442"/>
      <c r="U12" s="442"/>
      <c r="V12" s="442"/>
      <c r="W12" s="442"/>
      <c r="X12" s="442"/>
      <c r="Y12" s="442"/>
      <c r="Z12" s="442"/>
      <c r="AA12" s="442"/>
      <c r="AB12" s="442"/>
      <c r="AC12" s="442"/>
      <c r="AD12" s="442"/>
      <c r="AE12" s="442"/>
      <c r="AF12" s="442"/>
      <c r="AG12" s="442"/>
      <c r="AH12" s="442"/>
      <c r="AI12" s="442"/>
      <c r="AJ12" s="443"/>
      <c r="AK12" s="99"/>
    </row>
    <row r="13" spans="1:1024" ht="47.25" customHeight="1" thickBot="1" x14ac:dyDescent="0.25">
      <c r="A13" s="424" t="s">
        <v>43</v>
      </c>
      <c r="B13" s="424" t="s">
        <v>44</v>
      </c>
      <c r="C13" s="424"/>
      <c r="D13" s="424"/>
      <c r="E13" s="444"/>
      <c r="F13" s="424"/>
      <c r="G13" s="424" t="s">
        <v>45</v>
      </c>
      <c r="H13" s="444" t="s">
        <v>46</v>
      </c>
      <c r="I13" s="444"/>
      <c r="J13" s="444"/>
      <c r="K13" s="444"/>
      <c r="L13" s="445" t="s">
        <v>47</v>
      </c>
      <c r="M13" s="424" t="s">
        <v>48</v>
      </c>
      <c r="N13" s="424" t="s">
        <v>49</v>
      </c>
      <c r="O13" s="424" t="s">
        <v>50</v>
      </c>
      <c r="P13" s="425" t="s">
        <v>51</v>
      </c>
      <c r="Q13" s="100"/>
      <c r="R13" s="427" t="s">
        <v>44</v>
      </c>
      <c r="S13" s="427"/>
      <c r="T13" s="366" t="s">
        <v>52</v>
      </c>
      <c r="U13" s="366"/>
      <c r="V13" s="366"/>
      <c r="W13" s="366"/>
      <c r="X13" s="366" t="s">
        <v>53</v>
      </c>
      <c r="Y13" s="366"/>
      <c r="Z13" s="366"/>
      <c r="AA13" s="366"/>
      <c r="AB13" s="366" t="s">
        <v>54</v>
      </c>
      <c r="AC13" s="366"/>
      <c r="AD13" s="366"/>
      <c r="AE13" s="366"/>
      <c r="AF13" s="366" t="s">
        <v>55</v>
      </c>
      <c r="AG13" s="366"/>
      <c r="AH13" s="366"/>
      <c r="AI13" s="366"/>
      <c r="AJ13" s="420" t="s">
        <v>56</v>
      </c>
      <c r="AK13" s="12"/>
      <c r="AL13" s="12"/>
      <c r="AM13" s="12"/>
      <c r="AN13" s="12"/>
      <c r="AO13" s="12"/>
      <c r="AP13" s="12"/>
      <c r="AQ13" s="12"/>
      <c r="AR13" s="12"/>
      <c r="AS13" s="12"/>
      <c r="AT13" s="12"/>
      <c r="AU13" s="12"/>
      <c r="AMJ13" s="98"/>
    </row>
    <row r="14" spans="1:1024" s="15" customFormat="1" ht="63" customHeight="1" thickBot="1" x14ac:dyDescent="0.25">
      <c r="A14" s="425"/>
      <c r="B14" s="142" t="s">
        <v>57</v>
      </c>
      <c r="C14" s="142" t="s">
        <v>58</v>
      </c>
      <c r="D14" s="142" t="s">
        <v>59</v>
      </c>
      <c r="E14" s="143" t="s">
        <v>60</v>
      </c>
      <c r="F14" s="142" t="s">
        <v>61</v>
      </c>
      <c r="G14" s="615"/>
      <c r="H14" s="143" t="s">
        <v>62</v>
      </c>
      <c r="I14" s="143" t="s">
        <v>63</v>
      </c>
      <c r="J14" s="143" t="s">
        <v>64</v>
      </c>
      <c r="K14" s="143" t="s">
        <v>65</v>
      </c>
      <c r="L14" s="444"/>
      <c r="M14" s="615"/>
      <c r="N14" s="615"/>
      <c r="O14" s="615"/>
      <c r="P14" s="424"/>
      <c r="Q14" s="100"/>
      <c r="R14" s="142" t="s">
        <v>57</v>
      </c>
      <c r="S14" s="142" t="s">
        <v>58</v>
      </c>
      <c r="T14" s="144" t="s">
        <v>66</v>
      </c>
      <c r="U14" s="144" t="s">
        <v>67</v>
      </c>
      <c r="V14" s="144" t="s">
        <v>68</v>
      </c>
      <c r="W14" s="143" t="s">
        <v>69</v>
      </c>
      <c r="X14" s="144" t="s">
        <v>70</v>
      </c>
      <c r="Y14" s="144" t="s">
        <v>71</v>
      </c>
      <c r="Z14" s="144" t="s">
        <v>72</v>
      </c>
      <c r="AA14" s="143" t="s">
        <v>73</v>
      </c>
      <c r="AB14" s="144" t="s">
        <v>74</v>
      </c>
      <c r="AC14" s="144" t="s">
        <v>75</v>
      </c>
      <c r="AD14" s="144" t="s">
        <v>76</v>
      </c>
      <c r="AE14" s="143" t="s">
        <v>77</v>
      </c>
      <c r="AF14" s="144" t="s">
        <v>78</v>
      </c>
      <c r="AG14" s="144" t="s">
        <v>79</v>
      </c>
      <c r="AH14" s="144" t="s">
        <v>80</v>
      </c>
      <c r="AI14" s="143" t="s">
        <v>81</v>
      </c>
      <c r="AJ14" s="420"/>
      <c r="AK14" s="21"/>
      <c r="AL14" s="21"/>
      <c r="AM14" s="21"/>
      <c r="AN14" s="21"/>
      <c r="AO14" s="21"/>
      <c r="AP14" s="21"/>
      <c r="AQ14" s="21"/>
      <c r="AR14" s="21"/>
      <c r="AS14" s="21"/>
      <c r="AT14" s="21"/>
      <c r="AU14" s="21"/>
    </row>
    <row r="15" spans="1:1024" s="15" customFormat="1" ht="117" customHeight="1" thickBot="1" x14ac:dyDescent="0.25">
      <c r="A15" s="613" t="s">
        <v>786</v>
      </c>
      <c r="B15" s="230" t="s">
        <v>793</v>
      </c>
      <c r="C15" s="231" t="s">
        <v>738</v>
      </c>
      <c r="D15" s="231" t="s">
        <v>128</v>
      </c>
      <c r="E15" s="94">
        <f>+AJ15</f>
        <v>4</v>
      </c>
      <c r="F15" s="145" t="s">
        <v>130</v>
      </c>
      <c r="G15" s="232" t="s">
        <v>803</v>
      </c>
      <c r="H15" s="95">
        <f>+W15</f>
        <v>1</v>
      </c>
      <c r="I15" s="95">
        <f>+AA15</f>
        <v>1</v>
      </c>
      <c r="J15" s="95">
        <f>+AE15</f>
        <v>1</v>
      </c>
      <c r="K15" s="95">
        <f>+AI15</f>
        <v>1</v>
      </c>
      <c r="L15" s="148">
        <v>5568532.4716000007</v>
      </c>
      <c r="M15" s="233" t="s">
        <v>481</v>
      </c>
      <c r="N15" s="234" t="s">
        <v>650</v>
      </c>
      <c r="O15" s="232" t="s">
        <v>482</v>
      </c>
      <c r="P15" s="232"/>
      <c r="Q15" s="100"/>
      <c r="R15" s="230" t="s">
        <v>793</v>
      </c>
      <c r="S15" s="231" t="s">
        <v>738</v>
      </c>
      <c r="T15" s="96">
        <v>0</v>
      </c>
      <c r="U15" s="96">
        <v>0</v>
      </c>
      <c r="V15" s="96">
        <v>1</v>
      </c>
      <c r="W15" s="97">
        <f>+IF($D15="Porcentaje",IF(AND(T15&lt;&gt;"",U15="",V15=""),T15,IF(AND(T15&lt;&gt;"",U15&lt;&gt;"",V15=""),U15,IF(AND(T15&lt;&gt;"",U15&lt;&gt;"",V15&lt;&gt;""),V15,0))),SUM(T15:V15))</f>
        <v>1</v>
      </c>
      <c r="X15" s="96">
        <v>0</v>
      </c>
      <c r="Y15" s="96">
        <v>0</v>
      </c>
      <c r="Z15" s="96">
        <v>1</v>
      </c>
      <c r="AA15" s="97">
        <f>+IF($D15="Porcentaje",IF(AND(X15&lt;&gt;"",Y15="",Z15=""),X15,IF(AND(X15&lt;&gt;"",Y15&lt;&gt;"",Z15=""),Y15,IF(AND(X15&lt;&gt;"",Y15&lt;&gt;"",Z15&lt;&gt;""),Z15,0))),SUM(X15:Z15))</f>
        <v>1</v>
      </c>
      <c r="AB15" s="96">
        <v>0</v>
      </c>
      <c r="AC15" s="96">
        <v>0</v>
      </c>
      <c r="AD15" s="96">
        <v>1</v>
      </c>
      <c r="AE15" s="97">
        <f>+IF($D15="Porcentaje",IF(AND(AB15&lt;&gt;"",AC15="",AD15=""),AB15,IF(AND(AB15&lt;&gt;"",AC15&lt;&gt;"",AD15=""),AC15,IF(AND(AB15&lt;&gt;"",AC15&lt;&gt;"",AD15&lt;&gt;""),AD15,0))),SUM(AB15:AD15))</f>
        <v>1</v>
      </c>
      <c r="AF15" s="96">
        <v>0</v>
      </c>
      <c r="AG15" s="96">
        <v>0</v>
      </c>
      <c r="AH15" s="96">
        <v>1</v>
      </c>
      <c r="AI15" s="97">
        <f>+IF($D15="Porcentaje",IF(AND(AF15&lt;&gt;"",AG15="",AH15=""),AF15,IF(AND(AF15&lt;&gt;"",AG15&lt;&gt;"",AH15=""),AG15,IF(AND(AF15&lt;&gt;"",AG15&lt;&gt;"",AH15&lt;&gt;""),AH15,0))),SUM(AF15:AH15))</f>
        <v>1</v>
      </c>
      <c r="AJ15" s="97">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4</v>
      </c>
      <c r="AK15" s="21"/>
      <c r="AL15" s="21"/>
      <c r="AM15" s="21"/>
      <c r="AN15" s="21"/>
      <c r="AO15" s="21"/>
      <c r="AP15" s="21"/>
      <c r="AQ15" s="21"/>
      <c r="AR15" s="21"/>
      <c r="AS15" s="21"/>
      <c r="AT15" s="21"/>
      <c r="AU15" s="21"/>
    </row>
    <row r="16" spans="1:1024" ht="124.5" customHeight="1" thickBot="1" x14ac:dyDescent="0.25">
      <c r="A16" s="616"/>
      <c r="B16" s="230" t="s">
        <v>736</v>
      </c>
      <c r="C16" s="231" t="s">
        <v>737</v>
      </c>
      <c r="D16" s="231" t="s">
        <v>128</v>
      </c>
      <c r="E16" s="94">
        <f t="shared" ref="E16:E23" si="0">+AJ16</f>
        <v>4</v>
      </c>
      <c r="F16" s="145" t="s">
        <v>130</v>
      </c>
      <c r="G16" s="232" t="s">
        <v>651</v>
      </c>
      <c r="H16" s="95">
        <f t="shared" ref="H16:H23" si="1">+W16</f>
        <v>1</v>
      </c>
      <c r="I16" s="95">
        <f t="shared" ref="I16:I23" si="2">+AA16</f>
        <v>1</v>
      </c>
      <c r="J16" s="95">
        <f t="shared" ref="J16:J23" si="3">+AE16</f>
        <v>1</v>
      </c>
      <c r="K16" s="95">
        <f t="shared" ref="K16:K23" si="4">+AI16</f>
        <v>1</v>
      </c>
      <c r="L16" s="148">
        <v>1392133.1179000002</v>
      </c>
      <c r="M16" s="233" t="s">
        <v>481</v>
      </c>
      <c r="N16" s="234" t="s">
        <v>650</v>
      </c>
      <c r="O16" s="232" t="s">
        <v>476</v>
      </c>
      <c r="P16" s="232"/>
      <c r="Q16" s="100"/>
      <c r="R16" s="230" t="s">
        <v>736</v>
      </c>
      <c r="S16" s="231" t="s">
        <v>737</v>
      </c>
      <c r="T16" s="96">
        <v>0</v>
      </c>
      <c r="U16" s="96">
        <v>0</v>
      </c>
      <c r="V16" s="96">
        <v>1</v>
      </c>
      <c r="W16" s="97">
        <f t="shared" ref="W16:W23" si="5">+IF($D16="Porcentaje",IF(AND(T16&lt;&gt;"",U16="",V16=""),T16,IF(AND(T16&lt;&gt;"",U16&lt;&gt;"",V16=""),U16,IF(AND(T16&lt;&gt;"",U16&lt;&gt;"",V16&lt;&gt;""),V16,0))),SUM(T16:V16))</f>
        <v>1</v>
      </c>
      <c r="X16" s="96">
        <v>0</v>
      </c>
      <c r="Y16" s="96">
        <v>0</v>
      </c>
      <c r="Z16" s="96">
        <v>1</v>
      </c>
      <c r="AA16" s="97">
        <f t="shared" ref="AA16:AA23" si="6">+IF($D16="Porcentaje",IF(AND(X16&lt;&gt;"",Y16="",Z16=""),X16,IF(AND(X16&lt;&gt;"",Y16&lt;&gt;"",Z16=""),Y16,IF(AND(X16&lt;&gt;"",Y16&lt;&gt;"",Z16&lt;&gt;""),Z16,0))),SUM(X16:Z16))</f>
        <v>1</v>
      </c>
      <c r="AB16" s="96">
        <v>0</v>
      </c>
      <c r="AC16" s="96">
        <v>0</v>
      </c>
      <c r="AD16" s="96">
        <v>1</v>
      </c>
      <c r="AE16" s="97">
        <f t="shared" ref="AE16:AE23" si="7">+IF($D16="Porcentaje",IF(AND(AB16&lt;&gt;"",AC16="",AD16=""),AB16,IF(AND(AB16&lt;&gt;"",AC16&lt;&gt;"",AD16=""),AC16,IF(AND(AB16&lt;&gt;"",AC16&lt;&gt;"",AD16&lt;&gt;""),AD16,0))),SUM(AB16:AD16))</f>
        <v>1</v>
      </c>
      <c r="AF16" s="96">
        <v>0</v>
      </c>
      <c r="AG16" s="96">
        <v>0</v>
      </c>
      <c r="AH16" s="96">
        <v>1</v>
      </c>
      <c r="AI16" s="97">
        <f t="shared" ref="AI16:AI23" si="8">+IF($D16="Porcentaje",IF(AND(AF16&lt;&gt;"",AG16="",AH16=""),AF16,IF(AND(AF16&lt;&gt;"",AG16&lt;&gt;"",AH16=""),AG16,IF(AND(AF16&lt;&gt;"",AG16&lt;&gt;"",AH16&lt;&gt;""),AH16,0))),SUM(AF16:AH16))</f>
        <v>1</v>
      </c>
      <c r="AJ16" s="97">
        <f t="shared" ref="AJ16:AJ23"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4</v>
      </c>
    </row>
    <row r="17" spans="1:36" ht="150" customHeight="1" thickBot="1" x14ac:dyDescent="0.25">
      <c r="A17" s="616"/>
      <c r="B17" s="230" t="s">
        <v>794</v>
      </c>
      <c r="C17" s="231" t="s">
        <v>802</v>
      </c>
      <c r="D17" s="231" t="s">
        <v>128</v>
      </c>
      <c r="E17" s="94">
        <f t="shared" si="0"/>
        <v>12</v>
      </c>
      <c r="F17" s="145" t="s">
        <v>130</v>
      </c>
      <c r="G17" s="232" t="s">
        <v>652</v>
      </c>
      <c r="H17" s="95">
        <f t="shared" si="1"/>
        <v>3</v>
      </c>
      <c r="I17" s="95">
        <f t="shared" si="2"/>
        <v>3</v>
      </c>
      <c r="J17" s="95">
        <f t="shared" si="3"/>
        <v>3</v>
      </c>
      <c r="K17" s="95">
        <f t="shared" si="4"/>
        <v>3</v>
      </c>
      <c r="L17" s="148">
        <v>2784266.2358000004</v>
      </c>
      <c r="M17" s="233" t="s">
        <v>481</v>
      </c>
      <c r="N17" s="234" t="s">
        <v>653</v>
      </c>
      <c r="O17" s="232" t="s">
        <v>483</v>
      </c>
      <c r="P17" s="232"/>
      <c r="Q17" s="100"/>
      <c r="R17" s="230" t="s">
        <v>794</v>
      </c>
      <c r="S17" s="231" t="s">
        <v>802</v>
      </c>
      <c r="T17" s="96">
        <v>1</v>
      </c>
      <c r="U17" s="96">
        <v>1</v>
      </c>
      <c r="V17" s="96">
        <v>1</v>
      </c>
      <c r="W17" s="97">
        <f t="shared" si="5"/>
        <v>3</v>
      </c>
      <c r="X17" s="96">
        <v>1</v>
      </c>
      <c r="Y17" s="96">
        <v>1</v>
      </c>
      <c r="Z17" s="96">
        <v>1</v>
      </c>
      <c r="AA17" s="97">
        <f t="shared" si="6"/>
        <v>3</v>
      </c>
      <c r="AB17" s="96">
        <v>1</v>
      </c>
      <c r="AC17" s="96">
        <v>1</v>
      </c>
      <c r="AD17" s="96">
        <v>1</v>
      </c>
      <c r="AE17" s="97">
        <f t="shared" si="7"/>
        <v>3</v>
      </c>
      <c r="AF17" s="96">
        <v>1</v>
      </c>
      <c r="AG17" s="96">
        <v>1</v>
      </c>
      <c r="AH17" s="96">
        <v>1</v>
      </c>
      <c r="AI17" s="97">
        <f t="shared" si="8"/>
        <v>3</v>
      </c>
      <c r="AJ17" s="97">
        <f t="shared" si="9"/>
        <v>12</v>
      </c>
    </row>
    <row r="18" spans="1:36" ht="174.95" customHeight="1" thickBot="1" x14ac:dyDescent="0.25">
      <c r="A18" s="616"/>
      <c r="B18" s="230" t="s">
        <v>795</v>
      </c>
      <c r="C18" s="231" t="s">
        <v>801</v>
      </c>
      <c r="D18" s="231" t="s">
        <v>128</v>
      </c>
      <c r="E18" s="94">
        <f t="shared" si="0"/>
        <v>2</v>
      </c>
      <c r="F18" s="145" t="s">
        <v>130</v>
      </c>
      <c r="G18" s="232" t="s">
        <v>654</v>
      </c>
      <c r="H18" s="95">
        <f t="shared" si="1"/>
        <v>0</v>
      </c>
      <c r="I18" s="95">
        <f t="shared" si="2"/>
        <v>1</v>
      </c>
      <c r="J18" s="95">
        <f t="shared" si="3"/>
        <v>1</v>
      </c>
      <c r="K18" s="95">
        <f t="shared" si="4"/>
        <v>0</v>
      </c>
      <c r="L18" s="148">
        <v>2784266.2358000004</v>
      </c>
      <c r="M18" s="234" t="s">
        <v>655</v>
      </c>
      <c r="N18" s="233" t="s">
        <v>472</v>
      </c>
      <c r="O18" s="232" t="s">
        <v>484</v>
      </c>
      <c r="P18" s="232"/>
      <c r="Q18" s="100"/>
      <c r="R18" s="230" t="s">
        <v>795</v>
      </c>
      <c r="S18" s="231" t="s">
        <v>801</v>
      </c>
      <c r="T18" s="96">
        <v>0</v>
      </c>
      <c r="U18" s="96">
        <v>0</v>
      </c>
      <c r="V18" s="96">
        <v>0</v>
      </c>
      <c r="W18" s="97">
        <f t="shared" si="5"/>
        <v>0</v>
      </c>
      <c r="X18" s="96">
        <v>0</v>
      </c>
      <c r="Y18" s="96">
        <v>0</v>
      </c>
      <c r="Z18" s="96">
        <v>1</v>
      </c>
      <c r="AA18" s="97">
        <f t="shared" si="6"/>
        <v>1</v>
      </c>
      <c r="AB18" s="96">
        <v>0</v>
      </c>
      <c r="AC18" s="96">
        <v>0</v>
      </c>
      <c r="AD18" s="96">
        <v>1</v>
      </c>
      <c r="AE18" s="97">
        <f t="shared" si="7"/>
        <v>1</v>
      </c>
      <c r="AF18" s="96">
        <v>0</v>
      </c>
      <c r="AG18" s="96">
        <v>0</v>
      </c>
      <c r="AH18" s="96">
        <v>0</v>
      </c>
      <c r="AI18" s="97">
        <f t="shared" si="8"/>
        <v>0</v>
      </c>
      <c r="AJ18" s="97">
        <f t="shared" si="9"/>
        <v>2</v>
      </c>
    </row>
    <row r="19" spans="1:36" ht="174.95" customHeight="1" thickBot="1" x14ac:dyDescent="0.25">
      <c r="A19" s="614"/>
      <c r="B19" s="230" t="s">
        <v>796</v>
      </c>
      <c r="C19" s="231" t="s">
        <v>800</v>
      </c>
      <c r="D19" s="231" t="s">
        <v>128</v>
      </c>
      <c r="E19" s="94">
        <f t="shared" si="0"/>
        <v>6</v>
      </c>
      <c r="F19" s="145" t="s">
        <v>131</v>
      </c>
      <c r="G19" s="232" t="s">
        <v>656</v>
      </c>
      <c r="H19" s="95">
        <f t="shared" si="1"/>
        <v>1</v>
      </c>
      <c r="I19" s="95">
        <f t="shared" si="2"/>
        <v>2</v>
      </c>
      <c r="J19" s="95">
        <f t="shared" si="3"/>
        <v>1</v>
      </c>
      <c r="K19" s="95">
        <f t="shared" si="4"/>
        <v>2</v>
      </c>
      <c r="L19" s="148">
        <v>1392133.1179000002</v>
      </c>
      <c r="M19" s="234" t="s">
        <v>655</v>
      </c>
      <c r="N19" s="233" t="s">
        <v>472</v>
      </c>
      <c r="O19" s="232" t="s">
        <v>485</v>
      </c>
      <c r="P19" s="232"/>
      <c r="Q19" s="100"/>
      <c r="R19" s="230" t="s">
        <v>796</v>
      </c>
      <c r="S19" s="231" t="s">
        <v>800</v>
      </c>
      <c r="T19" s="96"/>
      <c r="U19" s="96">
        <v>1</v>
      </c>
      <c r="V19" s="96"/>
      <c r="W19" s="97">
        <f t="shared" si="5"/>
        <v>1</v>
      </c>
      <c r="X19" s="96">
        <v>1</v>
      </c>
      <c r="Y19" s="96">
        <v>0</v>
      </c>
      <c r="Z19" s="96">
        <v>1</v>
      </c>
      <c r="AA19" s="97">
        <f t="shared" si="6"/>
        <v>2</v>
      </c>
      <c r="AB19" s="96">
        <v>0</v>
      </c>
      <c r="AC19" s="96">
        <v>1</v>
      </c>
      <c r="AD19" s="96">
        <v>0</v>
      </c>
      <c r="AE19" s="97">
        <f t="shared" si="7"/>
        <v>1</v>
      </c>
      <c r="AF19" s="96">
        <v>1</v>
      </c>
      <c r="AG19" s="96">
        <v>0</v>
      </c>
      <c r="AH19" s="96">
        <v>1</v>
      </c>
      <c r="AI19" s="97">
        <f t="shared" si="8"/>
        <v>2</v>
      </c>
      <c r="AJ19" s="97">
        <f t="shared" si="9"/>
        <v>6</v>
      </c>
    </row>
    <row r="20" spans="1:36" ht="215.1" customHeight="1" thickBot="1" x14ac:dyDescent="0.25">
      <c r="A20" s="232" t="s">
        <v>787</v>
      </c>
      <c r="B20" s="230" t="s">
        <v>751</v>
      </c>
      <c r="C20" s="231" t="s">
        <v>752</v>
      </c>
      <c r="D20" s="231" t="s">
        <v>128</v>
      </c>
      <c r="E20" s="94">
        <f t="shared" si="0"/>
        <v>1</v>
      </c>
      <c r="F20" s="145" t="s">
        <v>130</v>
      </c>
      <c r="G20" s="232" t="s">
        <v>657</v>
      </c>
      <c r="H20" s="95">
        <f t="shared" si="1"/>
        <v>0</v>
      </c>
      <c r="I20" s="95">
        <f t="shared" si="2"/>
        <v>1</v>
      </c>
      <c r="J20" s="95">
        <f t="shared" si="3"/>
        <v>0</v>
      </c>
      <c r="K20" s="95">
        <f t="shared" si="4"/>
        <v>0</v>
      </c>
      <c r="L20" s="148">
        <v>795504.63880000007</v>
      </c>
      <c r="M20" s="233" t="s">
        <v>481</v>
      </c>
      <c r="N20" s="234" t="s">
        <v>658</v>
      </c>
      <c r="O20" s="232" t="s">
        <v>477</v>
      </c>
      <c r="P20" s="232"/>
      <c r="Q20" s="100"/>
      <c r="R20" s="230" t="s">
        <v>751</v>
      </c>
      <c r="S20" s="231" t="s">
        <v>752</v>
      </c>
      <c r="T20" s="96">
        <v>0</v>
      </c>
      <c r="U20" s="96">
        <v>0</v>
      </c>
      <c r="V20" s="96">
        <v>0</v>
      </c>
      <c r="W20" s="97">
        <f t="shared" si="5"/>
        <v>0</v>
      </c>
      <c r="X20" s="96">
        <v>0</v>
      </c>
      <c r="Y20" s="96">
        <v>0</v>
      </c>
      <c r="Z20" s="96">
        <v>1</v>
      </c>
      <c r="AA20" s="97">
        <f t="shared" si="6"/>
        <v>1</v>
      </c>
      <c r="AB20" s="96">
        <v>0</v>
      </c>
      <c r="AC20" s="96">
        <v>0</v>
      </c>
      <c r="AD20" s="96">
        <v>0</v>
      </c>
      <c r="AE20" s="97">
        <f t="shared" si="7"/>
        <v>0</v>
      </c>
      <c r="AF20" s="96">
        <v>0</v>
      </c>
      <c r="AG20" s="96">
        <v>0</v>
      </c>
      <c r="AH20" s="96">
        <v>0</v>
      </c>
      <c r="AI20" s="97">
        <f t="shared" si="8"/>
        <v>0</v>
      </c>
      <c r="AJ20" s="97">
        <f t="shared" si="9"/>
        <v>1</v>
      </c>
    </row>
    <row r="21" spans="1:36" ht="150" customHeight="1" thickBot="1" x14ac:dyDescent="0.25">
      <c r="A21" s="613" t="s">
        <v>788</v>
      </c>
      <c r="B21" s="230" t="s">
        <v>750</v>
      </c>
      <c r="C21" s="231" t="s">
        <v>753</v>
      </c>
      <c r="D21" s="231" t="s">
        <v>128</v>
      </c>
      <c r="E21" s="94">
        <f t="shared" si="0"/>
        <v>1</v>
      </c>
      <c r="F21" s="145" t="s">
        <v>130</v>
      </c>
      <c r="G21" s="232" t="s">
        <v>659</v>
      </c>
      <c r="H21" s="95">
        <f t="shared" si="1"/>
        <v>0</v>
      </c>
      <c r="I21" s="95">
        <f t="shared" si="2"/>
        <v>0</v>
      </c>
      <c r="J21" s="95">
        <f t="shared" si="3"/>
        <v>0</v>
      </c>
      <c r="K21" s="95">
        <f t="shared" si="4"/>
        <v>1</v>
      </c>
      <c r="L21" s="148">
        <v>795504.63880000019</v>
      </c>
      <c r="M21" s="233" t="s">
        <v>486</v>
      </c>
      <c r="N21" s="234" t="s">
        <v>660</v>
      </c>
      <c r="O21" s="232" t="s">
        <v>478</v>
      </c>
      <c r="P21" s="232"/>
      <c r="Q21" s="100"/>
      <c r="R21" s="230" t="s">
        <v>750</v>
      </c>
      <c r="S21" s="231" t="s">
        <v>753</v>
      </c>
      <c r="T21" s="96">
        <v>0</v>
      </c>
      <c r="U21" s="96">
        <v>0</v>
      </c>
      <c r="V21" s="96">
        <v>0</v>
      </c>
      <c r="W21" s="97">
        <f t="shared" si="5"/>
        <v>0</v>
      </c>
      <c r="X21" s="96">
        <v>0</v>
      </c>
      <c r="Y21" s="96">
        <v>0</v>
      </c>
      <c r="Z21" s="96">
        <v>0</v>
      </c>
      <c r="AA21" s="97">
        <f t="shared" si="6"/>
        <v>0</v>
      </c>
      <c r="AB21" s="96">
        <v>0</v>
      </c>
      <c r="AC21" s="96">
        <v>0</v>
      </c>
      <c r="AD21" s="96">
        <v>0</v>
      </c>
      <c r="AE21" s="97">
        <f t="shared" si="7"/>
        <v>0</v>
      </c>
      <c r="AF21" s="96">
        <v>0</v>
      </c>
      <c r="AG21" s="96">
        <v>0</v>
      </c>
      <c r="AH21" s="96">
        <v>1</v>
      </c>
      <c r="AI21" s="97">
        <f t="shared" si="8"/>
        <v>1</v>
      </c>
      <c r="AJ21" s="97">
        <f t="shared" si="9"/>
        <v>1</v>
      </c>
    </row>
    <row r="22" spans="1:36" ht="200.1" customHeight="1" thickBot="1" x14ac:dyDescent="0.25">
      <c r="A22" s="616"/>
      <c r="B22" s="230" t="s">
        <v>797</v>
      </c>
      <c r="C22" s="231" t="s">
        <v>754</v>
      </c>
      <c r="D22" s="231" t="s">
        <v>128</v>
      </c>
      <c r="E22" s="94">
        <f t="shared" si="0"/>
        <v>1</v>
      </c>
      <c r="F22" s="145" t="s">
        <v>131</v>
      </c>
      <c r="G22" s="232" t="s">
        <v>661</v>
      </c>
      <c r="H22" s="95">
        <f t="shared" si="1"/>
        <v>0</v>
      </c>
      <c r="I22" s="95">
        <f t="shared" si="2"/>
        <v>0</v>
      </c>
      <c r="J22" s="95">
        <f t="shared" si="3"/>
        <v>0</v>
      </c>
      <c r="K22" s="95">
        <f t="shared" si="4"/>
        <v>1</v>
      </c>
      <c r="L22" s="148">
        <v>1988761.5970000003</v>
      </c>
      <c r="M22" s="233" t="s">
        <v>486</v>
      </c>
      <c r="N22" s="234" t="s">
        <v>662</v>
      </c>
      <c r="O22" s="232" t="s">
        <v>479</v>
      </c>
      <c r="P22" s="232"/>
      <c r="Q22" s="100"/>
      <c r="R22" s="230" t="s">
        <v>797</v>
      </c>
      <c r="S22" s="231" t="s">
        <v>754</v>
      </c>
      <c r="T22" s="96">
        <v>0</v>
      </c>
      <c r="U22" s="96">
        <v>0</v>
      </c>
      <c r="V22" s="96">
        <v>0</v>
      </c>
      <c r="W22" s="97">
        <f t="shared" si="5"/>
        <v>0</v>
      </c>
      <c r="X22" s="96">
        <v>0</v>
      </c>
      <c r="Y22" s="96">
        <v>0</v>
      </c>
      <c r="Z22" s="96">
        <v>0</v>
      </c>
      <c r="AA22" s="97">
        <f t="shared" si="6"/>
        <v>0</v>
      </c>
      <c r="AB22" s="96">
        <v>0</v>
      </c>
      <c r="AC22" s="96">
        <v>0</v>
      </c>
      <c r="AD22" s="96">
        <v>0</v>
      </c>
      <c r="AE22" s="97">
        <f t="shared" si="7"/>
        <v>0</v>
      </c>
      <c r="AF22" s="96">
        <v>0</v>
      </c>
      <c r="AG22" s="96">
        <v>0</v>
      </c>
      <c r="AH22" s="96">
        <v>1</v>
      </c>
      <c r="AI22" s="97">
        <f t="shared" si="8"/>
        <v>1</v>
      </c>
      <c r="AJ22" s="97">
        <f t="shared" si="9"/>
        <v>1</v>
      </c>
    </row>
    <row r="23" spans="1:36" ht="99.95" customHeight="1" thickBot="1" x14ac:dyDescent="0.25">
      <c r="A23" s="614"/>
      <c r="B23" s="230" t="s">
        <v>758</v>
      </c>
      <c r="C23" s="231" t="s">
        <v>799</v>
      </c>
      <c r="D23" s="231" t="s">
        <v>128</v>
      </c>
      <c r="E23" s="94">
        <f t="shared" si="0"/>
        <v>6</v>
      </c>
      <c r="F23" s="145" t="s">
        <v>130</v>
      </c>
      <c r="G23" s="232" t="s">
        <v>663</v>
      </c>
      <c r="H23" s="95">
        <f t="shared" si="1"/>
        <v>1</v>
      </c>
      <c r="I23" s="95">
        <f t="shared" si="2"/>
        <v>2</v>
      </c>
      <c r="J23" s="95">
        <f t="shared" si="3"/>
        <v>1</v>
      </c>
      <c r="K23" s="95">
        <f t="shared" si="4"/>
        <v>2</v>
      </c>
      <c r="L23" s="148">
        <v>1193256.9582000002</v>
      </c>
      <c r="M23" s="233" t="s">
        <v>486</v>
      </c>
      <c r="N23" s="233" t="s">
        <v>472</v>
      </c>
      <c r="O23" s="232" t="s">
        <v>487</v>
      </c>
      <c r="P23" s="232"/>
      <c r="Q23" s="100"/>
      <c r="R23" s="230" t="s">
        <v>758</v>
      </c>
      <c r="S23" s="231" t="s">
        <v>799</v>
      </c>
      <c r="T23" s="96"/>
      <c r="U23" s="96">
        <v>1</v>
      </c>
      <c r="V23" s="96">
        <v>0</v>
      </c>
      <c r="W23" s="97">
        <f t="shared" si="5"/>
        <v>1</v>
      </c>
      <c r="X23" s="96">
        <v>1</v>
      </c>
      <c r="Y23" s="96">
        <v>0</v>
      </c>
      <c r="Z23" s="96">
        <v>1</v>
      </c>
      <c r="AA23" s="97">
        <f t="shared" si="6"/>
        <v>2</v>
      </c>
      <c r="AB23" s="96">
        <v>0</v>
      </c>
      <c r="AC23" s="96">
        <v>1</v>
      </c>
      <c r="AD23" s="96">
        <v>0</v>
      </c>
      <c r="AE23" s="97">
        <f t="shared" si="7"/>
        <v>1</v>
      </c>
      <c r="AF23" s="96">
        <v>1</v>
      </c>
      <c r="AG23" s="96">
        <v>0</v>
      </c>
      <c r="AH23" s="96">
        <v>1</v>
      </c>
      <c r="AI23" s="97">
        <f t="shared" si="8"/>
        <v>2</v>
      </c>
      <c r="AJ23" s="97">
        <f t="shared" si="9"/>
        <v>6</v>
      </c>
    </row>
    <row r="24" spans="1:36" ht="174.95" customHeight="1" thickBot="1" x14ac:dyDescent="0.25">
      <c r="A24" s="232" t="s">
        <v>789</v>
      </c>
      <c r="B24" s="230" t="s">
        <v>757</v>
      </c>
      <c r="C24" s="231" t="s">
        <v>755</v>
      </c>
      <c r="D24" s="231" t="s">
        <v>128</v>
      </c>
      <c r="E24" s="94">
        <f>+AJ24</f>
        <v>4</v>
      </c>
      <c r="F24" s="145" t="s">
        <v>131</v>
      </c>
      <c r="G24" s="232" t="s">
        <v>664</v>
      </c>
      <c r="H24" s="95">
        <f>+W24</f>
        <v>1</v>
      </c>
      <c r="I24" s="95">
        <f>+AA24</f>
        <v>1</v>
      </c>
      <c r="J24" s="95">
        <f>+AE24</f>
        <v>1</v>
      </c>
      <c r="K24" s="95">
        <f>+AI24</f>
        <v>1</v>
      </c>
      <c r="L24" s="148">
        <v>3977523.1940000006</v>
      </c>
      <c r="M24" s="233" t="s">
        <v>488</v>
      </c>
      <c r="N24" s="233" t="s">
        <v>472</v>
      </c>
      <c r="O24" s="232" t="s">
        <v>489</v>
      </c>
      <c r="P24" s="232"/>
      <c r="Q24" s="100"/>
      <c r="R24" s="230" t="s">
        <v>757</v>
      </c>
      <c r="S24" s="231" t="s">
        <v>755</v>
      </c>
      <c r="T24" s="96">
        <v>0</v>
      </c>
      <c r="U24" s="96">
        <v>0</v>
      </c>
      <c r="V24" s="96">
        <v>1</v>
      </c>
      <c r="W24" s="97">
        <f>+IF($D24="Porcentaje",IF(AND(T24&lt;&gt;"",U24="",V24=""),T24,IF(AND(T24&lt;&gt;"",U24&lt;&gt;"",V24=""),U24,IF(AND(T24&lt;&gt;"",U24&lt;&gt;"",V24&lt;&gt;""),V24,0))),SUM(T24:V24))</f>
        <v>1</v>
      </c>
      <c r="X24" s="96">
        <v>0</v>
      </c>
      <c r="Y24" s="96">
        <v>0</v>
      </c>
      <c r="Z24" s="96">
        <v>1</v>
      </c>
      <c r="AA24" s="97">
        <f>+IF($D24="Porcentaje",IF(AND(X24&lt;&gt;"",Y24="",Z24=""),X24,IF(AND(X24&lt;&gt;"",Y24&lt;&gt;"",Z24=""),Y24,IF(AND(X24&lt;&gt;"",Y24&lt;&gt;"",Z24&lt;&gt;""),Z24,0))),SUM(X24:Z24))</f>
        <v>1</v>
      </c>
      <c r="AB24" s="96">
        <v>0</v>
      </c>
      <c r="AC24" s="96">
        <v>0</v>
      </c>
      <c r="AD24" s="96">
        <v>1</v>
      </c>
      <c r="AE24" s="97">
        <f>+IF($D24="Porcentaje",IF(AND(AB24&lt;&gt;"",AC24="",AD24=""),AB24,IF(AND(AB24&lt;&gt;"",AC24&lt;&gt;"",AD24=""),AC24,IF(AND(AB24&lt;&gt;"",AC24&lt;&gt;"",AD24&lt;&gt;""),AD24,0))),SUM(AB24:AD24))</f>
        <v>1</v>
      </c>
      <c r="AF24" s="96">
        <v>1</v>
      </c>
      <c r="AG24" s="96">
        <v>0</v>
      </c>
      <c r="AH24" s="96">
        <v>0</v>
      </c>
      <c r="AI24" s="97">
        <f>+IF($D24="Porcentaje",IF(AND(AF24&lt;&gt;"",AG24="",AH24=""),AF24,IF(AND(AF24&lt;&gt;"",AG24&lt;&gt;"",AH24=""),AG24,IF(AND(AF24&lt;&gt;"",AG24&lt;&gt;"",AH24&lt;&gt;""),AH24,0))),SUM(AF24:AH24))</f>
        <v>1</v>
      </c>
      <c r="AJ24" s="97">
        <f>+IFERROR(IF(D24="Porcentaje",IF(AND(COUNT(T24:V24)&gt;=0,COUNT(X24:Z24)=0,COUNT(AB24:AD24)=0,COUNT(AF24:AH24)=0),W24,IF(AND(COUNT(T24:V24)&gt;=1,COUNT(X24:Z24)&gt;=1,COUNT(AB24:AD24)=0,COUNT(AF24:AH24)=0),AA24,IF(AND(COUNT(T24:V24)&gt;=1,COUNT(X24:Z24)&gt;=1,COUNT(AB24:AD24)&gt;=1,COUNT(AF24:AH24)=0),AE24,IF(AND(COUNT(T24:V24)&gt;=1,COUNT(X24:Z24)&gt;=1,COUNT(AB24:AD24)&gt;=1,COUNT(AF24:AH24)&gt;=1),AI24,"-")))),SUM(W24,AA24,AE24,AI24)),"-")</f>
        <v>4</v>
      </c>
    </row>
    <row r="25" spans="1:36" ht="150" customHeight="1" thickBot="1" x14ac:dyDescent="0.25">
      <c r="A25" s="232" t="s">
        <v>749</v>
      </c>
      <c r="B25" s="230" t="s">
        <v>798</v>
      </c>
      <c r="C25" s="231" t="s">
        <v>756</v>
      </c>
      <c r="D25" s="231" t="s">
        <v>128</v>
      </c>
      <c r="E25" s="94">
        <f t="shared" ref="E25:E30" si="10">+AJ25</f>
        <v>12</v>
      </c>
      <c r="F25" s="145" t="s">
        <v>130</v>
      </c>
      <c r="G25" s="232" t="s">
        <v>665</v>
      </c>
      <c r="H25" s="95">
        <f t="shared" ref="H25:H30" si="11">+W25</f>
        <v>3</v>
      </c>
      <c r="I25" s="95">
        <f t="shared" ref="I25:I30" si="12">+AA25</f>
        <v>3</v>
      </c>
      <c r="J25" s="95">
        <f t="shared" ref="J25:J30" si="13">+AE25</f>
        <v>3</v>
      </c>
      <c r="K25" s="95">
        <f t="shared" ref="K25:K30" si="14">+AI25</f>
        <v>3</v>
      </c>
      <c r="L25" s="148">
        <v>4773027.8328</v>
      </c>
      <c r="M25" s="233" t="s">
        <v>488</v>
      </c>
      <c r="N25" s="234" t="s">
        <v>666</v>
      </c>
      <c r="O25" s="232" t="s">
        <v>490</v>
      </c>
      <c r="P25" s="232"/>
      <c r="Q25" s="100"/>
      <c r="R25" s="230" t="s">
        <v>798</v>
      </c>
      <c r="S25" s="231" t="s">
        <v>756</v>
      </c>
      <c r="T25" s="96">
        <v>1</v>
      </c>
      <c r="U25" s="96">
        <v>1</v>
      </c>
      <c r="V25" s="96">
        <v>1</v>
      </c>
      <c r="W25" s="97">
        <f t="shared" ref="W25:W30" si="15">+IF($D25="Porcentaje",IF(AND(T25&lt;&gt;"",U25="",V25=""),T25,IF(AND(T25&lt;&gt;"",U25&lt;&gt;"",V25=""),U25,IF(AND(T25&lt;&gt;"",U25&lt;&gt;"",V25&lt;&gt;""),V25,0))),SUM(T25:V25))</f>
        <v>3</v>
      </c>
      <c r="X25" s="96">
        <v>1</v>
      </c>
      <c r="Y25" s="96">
        <v>1</v>
      </c>
      <c r="Z25" s="96">
        <v>1</v>
      </c>
      <c r="AA25" s="97">
        <f t="shared" ref="AA25:AA30" si="16">+IF($D25="Porcentaje",IF(AND(X25&lt;&gt;"",Y25="",Z25=""),X25,IF(AND(X25&lt;&gt;"",Y25&lt;&gt;"",Z25=""),Y25,IF(AND(X25&lt;&gt;"",Y25&lt;&gt;"",Z25&lt;&gt;""),Z25,0))),SUM(X25:Z25))</f>
        <v>3</v>
      </c>
      <c r="AB25" s="96">
        <v>1</v>
      </c>
      <c r="AC25" s="96">
        <v>1</v>
      </c>
      <c r="AD25" s="96">
        <v>1</v>
      </c>
      <c r="AE25" s="97">
        <f t="shared" ref="AE25:AE30" si="17">+IF($D25="Porcentaje",IF(AND(AB25&lt;&gt;"",AC25="",AD25=""),AB25,IF(AND(AB25&lt;&gt;"",AC25&lt;&gt;"",AD25=""),AC25,IF(AND(AB25&lt;&gt;"",AC25&lt;&gt;"",AD25&lt;&gt;""),AD25,0))),SUM(AB25:AD25))</f>
        <v>3</v>
      </c>
      <c r="AF25" s="96">
        <v>1</v>
      </c>
      <c r="AG25" s="96">
        <v>1</v>
      </c>
      <c r="AH25" s="96">
        <v>1</v>
      </c>
      <c r="AI25" s="97">
        <f t="shared" ref="AI25:AI30" si="18">+IF($D25="Porcentaje",IF(AND(AF25&lt;&gt;"",AG25="",AH25=""),AF25,IF(AND(AF25&lt;&gt;"",AG25&lt;&gt;"",AH25=""),AG25,IF(AND(AF25&lt;&gt;"",AG25&lt;&gt;"",AH25&lt;&gt;""),AH25,0))),SUM(AF25:AH25))</f>
        <v>3</v>
      </c>
      <c r="AJ25" s="97">
        <f t="shared" ref="AJ25:AJ30" si="19">+IFERROR(IF(D25="Porcentaje",IF(AND(COUNT(T25:V25)&gt;=0,COUNT(X25:Z25)=0,COUNT(AB25:AD25)=0,COUNT(AF25:AH25)=0),W25,IF(AND(COUNT(T25:V25)&gt;=1,COUNT(X25:Z25)&gt;=1,COUNT(AB25:AD25)=0,COUNT(AF25:AH25)=0),AA25,IF(AND(COUNT(T25:V25)&gt;=1,COUNT(X25:Z25)&gt;=1,COUNT(AB25:AD25)&gt;=1,COUNT(AF25:AH25)=0),AE25,IF(AND(COUNT(T25:V25)&gt;=1,COUNT(X25:Z25)&gt;=1,COUNT(AB25:AD25)&gt;=1,COUNT(AF25:AH25)&gt;=1),AI25,"-")))),SUM(W25,AA25,AE25,AI25)),"-")</f>
        <v>12</v>
      </c>
    </row>
    <row r="26" spans="1:36" ht="150" customHeight="1" thickBot="1" x14ac:dyDescent="0.25">
      <c r="A26" s="613" t="s">
        <v>790</v>
      </c>
      <c r="B26" s="230" t="s">
        <v>739</v>
      </c>
      <c r="C26" s="231" t="s">
        <v>745</v>
      </c>
      <c r="D26" s="231" t="s">
        <v>128</v>
      </c>
      <c r="E26" s="94">
        <f t="shared" si="10"/>
        <v>1</v>
      </c>
      <c r="F26" s="145" t="s">
        <v>130</v>
      </c>
      <c r="G26" s="232" t="s">
        <v>667</v>
      </c>
      <c r="H26" s="95">
        <f t="shared" si="11"/>
        <v>0</v>
      </c>
      <c r="I26" s="95">
        <f t="shared" si="12"/>
        <v>0</v>
      </c>
      <c r="J26" s="95">
        <f t="shared" si="13"/>
        <v>0</v>
      </c>
      <c r="K26" s="95">
        <f t="shared" si="14"/>
        <v>1</v>
      </c>
      <c r="L26" s="148">
        <v>1531346.4296900006</v>
      </c>
      <c r="M26" s="233" t="s">
        <v>491</v>
      </c>
      <c r="N26" s="234" t="s">
        <v>668</v>
      </c>
      <c r="O26" s="232" t="s">
        <v>492</v>
      </c>
      <c r="P26" s="232"/>
      <c r="Q26" s="100"/>
      <c r="R26" s="230" t="s">
        <v>739</v>
      </c>
      <c r="S26" s="231" t="s">
        <v>745</v>
      </c>
      <c r="T26" s="96">
        <v>0</v>
      </c>
      <c r="U26" s="96">
        <v>0</v>
      </c>
      <c r="V26" s="96">
        <v>0</v>
      </c>
      <c r="W26" s="97">
        <f t="shared" si="15"/>
        <v>0</v>
      </c>
      <c r="X26" s="96">
        <v>0</v>
      </c>
      <c r="Y26" s="96">
        <v>0</v>
      </c>
      <c r="Z26" s="96">
        <v>0</v>
      </c>
      <c r="AA26" s="97">
        <f t="shared" si="16"/>
        <v>0</v>
      </c>
      <c r="AB26" s="96">
        <v>0</v>
      </c>
      <c r="AC26" s="96">
        <v>0</v>
      </c>
      <c r="AD26" s="96">
        <v>0</v>
      </c>
      <c r="AE26" s="97">
        <f t="shared" si="17"/>
        <v>0</v>
      </c>
      <c r="AF26" s="96">
        <v>0</v>
      </c>
      <c r="AG26" s="96">
        <v>1</v>
      </c>
      <c r="AH26" s="96">
        <v>0</v>
      </c>
      <c r="AI26" s="97">
        <f t="shared" si="18"/>
        <v>1</v>
      </c>
      <c r="AJ26" s="97">
        <f t="shared" si="19"/>
        <v>1</v>
      </c>
    </row>
    <row r="27" spans="1:36" ht="125.1" customHeight="1" thickBot="1" x14ac:dyDescent="0.25">
      <c r="A27" s="614"/>
      <c r="B27" s="230" t="s">
        <v>746</v>
      </c>
      <c r="C27" s="231" t="s">
        <v>744</v>
      </c>
      <c r="D27" s="231" t="s">
        <v>128</v>
      </c>
      <c r="E27" s="94">
        <f t="shared" si="10"/>
        <v>1</v>
      </c>
      <c r="F27" s="145" t="s">
        <v>130</v>
      </c>
      <c r="G27" s="232" t="s">
        <v>669</v>
      </c>
      <c r="H27" s="95">
        <f t="shared" si="11"/>
        <v>0</v>
      </c>
      <c r="I27" s="95">
        <f t="shared" si="12"/>
        <v>0</v>
      </c>
      <c r="J27" s="95">
        <f t="shared" si="13"/>
        <v>0</v>
      </c>
      <c r="K27" s="95">
        <f t="shared" si="14"/>
        <v>1</v>
      </c>
      <c r="L27" s="148">
        <v>1252919.8061100005</v>
      </c>
      <c r="M27" s="233" t="s">
        <v>491</v>
      </c>
      <c r="N27" s="234" t="s">
        <v>668</v>
      </c>
      <c r="O27" s="232" t="s">
        <v>493</v>
      </c>
      <c r="P27" s="232"/>
      <c r="Q27" s="100"/>
      <c r="R27" s="230" t="s">
        <v>746</v>
      </c>
      <c r="S27" s="231" t="s">
        <v>744</v>
      </c>
      <c r="T27" s="96">
        <v>0</v>
      </c>
      <c r="U27" s="96">
        <v>0</v>
      </c>
      <c r="V27" s="96">
        <v>0</v>
      </c>
      <c r="W27" s="97">
        <f t="shared" si="15"/>
        <v>0</v>
      </c>
      <c r="X27" s="96">
        <v>0</v>
      </c>
      <c r="Y27" s="96">
        <v>0</v>
      </c>
      <c r="Z27" s="96">
        <v>0</v>
      </c>
      <c r="AA27" s="97">
        <f t="shared" si="16"/>
        <v>0</v>
      </c>
      <c r="AB27" s="96">
        <v>0</v>
      </c>
      <c r="AC27" s="96">
        <v>0</v>
      </c>
      <c r="AD27" s="96">
        <v>0</v>
      </c>
      <c r="AE27" s="97">
        <f t="shared" si="17"/>
        <v>0</v>
      </c>
      <c r="AF27" s="96">
        <v>0</v>
      </c>
      <c r="AG27" s="96"/>
      <c r="AH27" s="96">
        <v>1</v>
      </c>
      <c r="AI27" s="97">
        <f t="shared" si="18"/>
        <v>1</v>
      </c>
      <c r="AJ27" s="97">
        <f t="shared" si="19"/>
        <v>1</v>
      </c>
    </row>
    <row r="28" spans="1:36" ht="174.95" customHeight="1" thickBot="1" x14ac:dyDescent="0.25">
      <c r="A28" s="613" t="s">
        <v>791</v>
      </c>
      <c r="B28" s="230" t="s">
        <v>740</v>
      </c>
      <c r="C28" s="231" t="s">
        <v>743</v>
      </c>
      <c r="D28" s="231" t="s">
        <v>128</v>
      </c>
      <c r="E28" s="94">
        <f t="shared" si="10"/>
        <v>1</v>
      </c>
      <c r="F28" s="145" t="s">
        <v>130</v>
      </c>
      <c r="G28" s="232" t="s">
        <v>670</v>
      </c>
      <c r="H28" s="95">
        <f t="shared" si="11"/>
        <v>1</v>
      </c>
      <c r="I28" s="95">
        <f t="shared" si="12"/>
        <v>0</v>
      </c>
      <c r="J28" s="95">
        <f t="shared" si="13"/>
        <v>0</v>
      </c>
      <c r="K28" s="95">
        <f t="shared" si="14"/>
        <v>0</v>
      </c>
      <c r="L28" s="148">
        <v>159100.92776000002</v>
      </c>
      <c r="M28" s="233" t="s">
        <v>491</v>
      </c>
      <c r="N28" s="234" t="s">
        <v>671</v>
      </c>
      <c r="O28" s="232" t="s">
        <v>480</v>
      </c>
      <c r="P28" s="232"/>
      <c r="Q28" s="100"/>
      <c r="R28" s="230" t="s">
        <v>740</v>
      </c>
      <c r="S28" s="231" t="s">
        <v>743</v>
      </c>
      <c r="T28" s="96">
        <v>0</v>
      </c>
      <c r="U28" s="96">
        <v>0</v>
      </c>
      <c r="V28" s="96">
        <v>1</v>
      </c>
      <c r="W28" s="97">
        <f t="shared" si="15"/>
        <v>1</v>
      </c>
      <c r="X28" s="96">
        <v>0</v>
      </c>
      <c r="Y28" s="96">
        <v>0</v>
      </c>
      <c r="Z28" s="96">
        <v>0</v>
      </c>
      <c r="AA28" s="97">
        <f t="shared" si="16"/>
        <v>0</v>
      </c>
      <c r="AB28" s="96">
        <v>0</v>
      </c>
      <c r="AC28" s="96">
        <v>0</v>
      </c>
      <c r="AD28" s="96">
        <v>0</v>
      </c>
      <c r="AE28" s="97">
        <f t="shared" si="17"/>
        <v>0</v>
      </c>
      <c r="AF28" s="96">
        <v>0</v>
      </c>
      <c r="AG28" s="96">
        <v>0</v>
      </c>
      <c r="AH28" s="96">
        <v>0</v>
      </c>
      <c r="AI28" s="97">
        <f t="shared" si="18"/>
        <v>0</v>
      </c>
      <c r="AJ28" s="97">
        <f t="shared" si="19"/>
        <v>1</v>
      </c>
    </row>
    <row r="29" spans="1:36" ht="99.95" customHeight="1" thickBot="1" x14ac:dyDescent="0.25">
      <c r="A29" s="614"/>
      <c r="B29" s="230" t="s">
        <v>741</v>
      </c>
      <c r="C29" s="231" t="s">
        <v>742</v>
      </c>
      <c r="D29" s="231" t="s">
        <v>128</v>
      </c>
      <c r="E29" s="94">
        <f t="shared" si="10"/>
        <v>4</v>
      </c>
      <c r="F29" s="145" t="s">
        <v>130</v>
      </c>
      <c r="G29" s="232" t="s">
        <v>672</v>
      </c>
      <c r="H29" s="95">
        <f t="shared" si="11"/>
        <v>1</v>
      </c>
      <c r="I29" s="95">
        <f t="shared" si="12"/>
        <v>1</v>
      </c>
      <c r="J29" s="95">
        <f t="shared" si="13"/>
        <v>1</v>
      </c>
      <c r="K29" s="95">
        <f t="shared" si="14"/>
        <v>1</v>
      </c>
      <c r="L29" s="148">
        <v>2871908.3498400003</v>
      </c>
      <c r="M29" s="233" t="s">
        <v>491</v>
      </c>
      <c r="N29" s="234" t="s">
        <v>673</v>
      </c>
      <c r="O29" s="232" t="s">
        <v>494</v>
      </c>
      <c r="P29" s="232"/>
      <c r="Q29" s="100"/>
      <c r="R29" s="230" t="s">
        <v>741</v>
      </c>
      <c r="S29" s="231" t="s">
        <v>742</v>
      </c>
      <c r="T29" s="96">
        <v>0</v>
      </c>
      <c r="U29" s="96">
        <v>0</v>
      </c>
      <c r="V29" s="96">
        <v>1</v>
      </c>
      <c r="W29" s="97">
        <f t="shared" si="15"/>
        <v>1</v>
      </c>
      <c r="X29" s="96">
        <v>0</v>
      </c>
      <c r="Y29" s="96">
        <v>0</v>
      </c>
      <c r="Z29" s="96">
        <v>1</v>
      </c>
      <c r="AA29" s="97">
        <f t="shared" si="16"/>
        <v>1</v>
      </c>
      <c r="AB29" s="96">
        <v>0</v>
      </c>
      <c r="AC29" s="96">
        <v>0</v>
      </c>
      <c r="AD29" s="96">
        <v>1</v>
      </c>
      <c r="AE29" s="97">
        <f t="shared" si="17"/>
        <v>1</v>
      </c>
      <c r="AF29" s="96">
        <v>0</v>
      </c>
      <c r="AG29" s="96">
        <v>0</v>
      </c>
      <c r="AH29" s="96">
        <v>1</v>
      </c>
      <c r="AI29" s="97">
        <f t="shared" si="18"/>
        <v>1</v>
      </c>
      <c r="AJ29" s="97">
        <f t="shared" si="19"/>
        <v>4</v>
      </c>
    </row>
    <row r="30" spans="1:36" ht="225" customHeight="1" thickBot="1" x14ac:dyDescent="0.25">
      <c r="A30" s="232" t="s">
        <v>792</v>
      </c>
      <c r="B30" s="230" t="s">
        <v>748</v>
      </c>
      <c r="C30" s="231" t="s">
        <v>747</v>
      </c>
      <c r="D30" s="231" t="s">
        <v>128</v>
      </c>
      <c r="E30" s="94">
        <f t="shared" si="10"/>
        <v>2</v>
      </c>
      <c r="F30" s="145" t="s">
        <v>130</v>
      </c>
      <c r="G30" s="232" t="s">
        <v>674</v>
      </c>
      <c r="H30" s="95">
        <f t="shared" si="11"/>
        <v>0</v>
      </c>
      <c r="I30" s="95">
        <f t="shared" si="12"/>
        <v>1</v>
      </c>
      <c r="J30" s="95">
        <f t="shared" si="13"/>
        <v>0</v>
      </c>
      <c r="K30" s="95">
        <f t="shared" si="14"/>
        <v>1</v>
      </c>
      <c r="L30" s="148">
        <v>7955046.3880000012</v>
      </c>
      <c r="M30" s="233" t="s">
        <v>495</v>
      </c>
      <c r="N30" s="233" t="s">
        <v>496</v>
      </c>
      <c r="O30" s="232" t="s">
        <v>497</v>
      </c>
      <c r="P30" s="232"/>
      <c r="Q30" s="100"/>
      <c r="R30" s="230" t="s">
        <v>748</v>
      </c>
      <c r="S30" s="231" t="s">
        <v>747</v>
      </c>
      <c r="T30" s="96">
        <v>0</v>
      </c>
      <c r="U30" s="96">
        <v>0</v>
      </c>
      <c r="V30" s="96">
        <v>0</v>
      </c>
      <c r="W30" s="97">
        <f t="shared" si="15"/>
        <v>0</v>
      </c>
      <c r="X30" s="96">
        <v>0</v>
      </c>
      <c r="Y30" s="96">
        <v>0</v>
      </c>
      <c r="Z30" s="96">
        <v>1</v>
      </c>
      <c r="AA30" s="97">
        <f t="shared" si="16"/>
        <v>1</v>
      </c>
      <c r="AB30" s="96">
        <v>0</v>
      </c>
      <c r="AC30" s="96">
        <v>0</v>
      </c>
      <c r="AD30" s="96">
        <v>0</v>
      </c>
      <c r="AE30" s="97">
        <f t="shared" si="17"/>
        <v>0</v>
      </c>
      <c r="AF30" s="96">
        <v>0</v>
      </c>
      <c r="AG30" s="96">
        <v>0</v>
      </c>
      <c r="AH30" s="96">
        <v>1</v>
      </c>
      <c r="AI30" s="97">
        <f t="shared" si="18"/>
        <v>1</v>
      </c>
      <c r="AJ30" s="97">
        <f t="shared" si="19"/>
        <v>2</v>
      </c>
    </row>
    <row r="31" spans="1:36" x14ac:dyDescent="0.2">
      <c r="E31" s="24"/>
      <c r="H31" s="24"/>
      <c r="I31" s="24"/>
      <c r="J31" s="24"/>
      <c r="K31" s="24"/>
      <c r="T31" s="24"/>
      <c r="U31" s="24"/>
      <c r="V31" s="24"/>
      <c r="W31" s="24"/>
      <c r="X31" s="24"/>
      <c r="Y31" s="24"/>
      <c r="Z31" s="24"/>
      <c r="AA31" s="24"/>
      <c r="AB31" s="24"/>
      <c r="AC31" s="24"/>
      <c r="AD31" s="24"/>
      <c r="AE31" s="24"/>
      <c r="AF31" s="24"/>
      <c r="AG31" s="24"/>
      <c r="AH31" s="24"/>
      <c r="AI31" s="24"/>
      <c r="AJ31" s="24"/>
    </row>
    <row r="32" spans="1:36" x14ac:dyDescent="0.2">
      <c r="E32" s="24"/>
      <c r="H32" s="24"/>
      <c r="I32" s="24"/>
      <c r="J32" s="24"/>
      <c r="K32" s="24"/>
      <c r="T32" s="24"/>
      <c r="U32" s="24"/>
      <c r="V32" s="24"/>
      <c r="W32" s="24"/>
      <c r="X32" s="24"/>
      <c r="Y32" s="24"/>
      <c r="Z32" s="24"/>
      <c r="AA32" s="24"/>
      <c r="AB32" s="24"/>
      <c r="AC32" s="24"/>
      <c r="AD32" s="24"/>
      <c r="AE32" s="24"/>
      <c r="AF32" s="24"/>
      <c r="AG32" s="24"/>
      <c r="AH32" s="24"/>
      <c r="AI32" s="24"/>
      <c r="AJ32" s="24"/>
    </row>
    <row r="33" spans="5:36" x14ac:dyDescent="0.2">
      <c r="E33" s="24"/>
      <c r="H33" s="24"/>
      <c r="I33" s="24"/>
      <c r="J33" s="24"/>
      <c r="K33" s="24"/>
      <c r="T33" s="24"/>
      <c r="U33" s="24"/>
      <c r="V33" s="24"/>
      <c r="W33" s="24"/>
      <c r="X33" s="24"/>
      <c r="Y33" s="24"/>
      <c r="Z33" s="24"/>
      <c r="AA33" s="24"/>
      <c r="AB33" s="24"/>
      <c r="AC33" s="24"/>
      <c r="AD33" s="24"/>
      <c r="AE33" s="24"/>
      <c r="AF33" s="24"/>
      <c r="AG33" s="24"/>
      <c r="AH33" s="24"/>
      <c r="AI33" s="24"/>
      <c r="AJ33" s="24"/>
    </row>
    <row r="34" spans="5:36" x14ac:dyDescent="0.2">
      <c r="E34" s="24"/>
      <c r="H34" s="24"/>
      <c r="I34" s="24"/>
      <c r="J34" s="24"/>
      <c r="K34" s="24"/>
      <c r="T34" s="24"/>
      <c r="U34" s="24"/>
      <c r="V34" s="24"/>
      <c r="W34" s="24"/>
      <c r="X34" s="24"/>
      <c r="Y34" s="24"/>
      <c r="Z34" s="24"/>
      <c r="AA34" s="24"/>
      <c r="AB34" s="24"/>
      <c r="AC34" s="24"/>
      <c r="AD34" s="24"/>
      <c r="AE34" s="24"/>
      <c r="AF34" s="24"/>
      <c r="AG34" s="24"/>
      <c r="AH34" s="24"/>
      <c r="AI34" s="24"/>
      <c r="AJ34" s="24"/>
    </row>
  </sheetData>
  <mergeCells count="28">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 ref="A28:A29"/>
    <mergeCell ref="O13:O14"/>
    <mergeCell ref="P13:P14"/>
    <mergeCell ref="R13:S13"/>
    <mergeCell ref="T13:W13"/>
    <mergeCell ref="A15:A19"/>
    <mergeCell ref="A21:A23"/>
    <mergeCell ref="A26:A27"/>
  </mergeCells>
  <dataValidations count="2">
    <dataValidation type="list" allowBlank="1" showErrorMessage="1" sqref="D15:D30">
      <formula1>"Unidad,Porcentaje,Monetario"</formula1>
    </dataValidation>
    <dataValidation type="list" allowBlank="1" showErrorMessage="1" sqref="F15:F30">
      <formula1>"A,B,C"</formula1>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rowBreaks count="1" manualBreakCount="1">
    <brk id="27" max="15"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A1:AMJ29"/>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8.2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1024" width="10.625" style="13" customWidth="1"/>
    <col min="1025" max="1025" width="11" customWidth="1"/>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95</v>
      </c>
      <c r="B8" s="399"/>
      <c r="C8" s="399"/>
      <c r="D8" s="399"/>
      <c r="E8" s="400"/>
      <c r="F8" s="399"/>
      <c r="G8" s="399"/>
      <c r="H8" s="400"/>
      <c r="I8" s="400"/>
      <c r="J8" s="400"/>
      <c r="K8" s="400"/>
      <c r="L8" s="400"/>
      <c r="M8" s="399"/>
      <c r="N8" s="399"/>
      <c r="O8" s="399"/>
      <c r="P8" s="401"/>
      <c r="Q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row>
    <row r="11" spans="1:1024" s="15" customFormat="1" ht="14.45" customHeight="1" x14ac:dyDescent="0.2">
      <c r="A11" s="375" t="s">
        <v>87</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18" t="s">
        <v>57</v>
      </c>
      <c r="C14" s="18" t="s">
        <v>58</v>
      </c>
      <c r="D14" s="18" t="s">
        <v>59</v>
      </c>
      <c r="E14" s="19" t="s">
        <v>60</v>
      </c>
      <c r="F14" s="18" t="s">
        <v>61</v>
      </c>
      <c r="G14" s="466"/>
      <c r="H14" s="19" t="s">
        <v>62</v>
      </c>
      <c r="I14" s="19" t="s">
        <v>63</v>
      </c>
      <c r="J14" s="19" t="s">
        <v>64</v>
      </c>
      <c r="K14" s="19" t="s">
        <v>65</v>
      </c>
      <c r="L14" s="391"/>
      <c r="M14" s="466"/>
      <c r="N14" s="466"/>
      <c r="O14" s="466"/>
      <c r="P14" s="373"/>
      <c r="Q14" s="17"/>
      <c r="R14" s="18" t="s">
        <v>57</v>
      </c>
      <c r="S14" s="18" t="s">
        <v>58</v>
      </c>
      <c r="T14" s="20" t="s">
        <v>66</v>
      </c>
      <c r="U14" s="20" t="s">
        <v>67</v>
      </c>
      <c r="V14" s="20" t="s">
        <v>68</v>
      </c>
      <c r="W14" s="19" t="s">
        <v>69</v>
      </c>
      <c r="X14" s="20" t="s">
        <v>70</v>
      </c>
      <c r="Y14" s="20" t="s">
        <v>71</v>
      </c>
      <c r="Z14" s="20" t="s">
        <v>72</v>
      </c>
      <c r="AA14" s="19" t="s">
        <v>73</v>
      </c>
      <c r="AB14" s="20" t="s">
        <v>74</v>
      </c>
      <c r="AC14" s="20" t="s">
        <v>75</v>
      </c>
      <c r="AD14" s="20" t="s">
        <v>76</v>
      </c>
      <c r="AE14" s="19" t="s">
        <v>77</v>
      </c>
      <c r="AF14" s="20" t="s">
        <v>78</v>
      </c>
      <c r="AG14" s="20" t="s">
        <v>79</v>
      </c>
      <c r="AH14" s="20" t="s">
        <v>80</v>
      </c>
      <c r="AI14" s="19" t="s">
        <v>81</v>
      </c>
      <c r="AJ14" s="394"/>
      <c r="AK14" s="21"/>
      <c r="AL14" s="21"/>
      <c r="AM14" s="21"/>
      <c r="AN14" s="21"/>
      <c r="AO14" s="21"/>
      <c r="AP14" s="21"/>
      <c r="AQ14" s="21"/>
      <c r="AR14" s="21"/>
      <c r="AS14" s="21"/>
      <c r="AT14" s="21"/>
      <c r="AU14" s="21"/>
    </row>
    <row r="15" spans="1:1024" s="15" customFormat="1" ht="150" customHeight="1" thickBot="1" x14ac:dyDescent="0.25">
      <c r="A15" s="22" t="s">
        <v>448</v>
      </c>
      <c r="B15" s="235" t="s">
        <v>449</v>
      </c>
      <c r="C15" s="183" t="s">
        <v>450</v>
      </c>
      <c r="D15" s="183" t="s">
        <v>128</v>
      </c>
      <c r="E15" s="94">
        <f>+AJ15</f>
        <v>3</v>
      </c>
      <c r="F15" s="23" t="s">
        <v>130</v>
      </c>
      <c r="G15" s="236" t="s">
        <v>458</v>
      </c>
      <c r="H15" s="95">
        <f>+W15</f>
        <v>1</v>
      </c>
      <c r="I15" s="95">
        <f>+AA15</f>
        <v>0</v>
      </c>
      <c r="J15" s="95">
        <f>+AE15</f>
        <v>1</v>
      </c>
      <c r="K15" s="95">
        <f>+AI15</f>
        <v>1</v>
      </c>
      <c r="L15" s="148">
        <v>3861629.5710000009</v>
      </c>
      <c r="M15" s="237" t="s">
        <v>462</v>
      </c>
      <c r="N15" s="207" t="s">
        <v>675</v>
      </c>
      <c r="O15" s="236" t="s">
        <v>676</v>
      </c>
      <c r="P15" s="207" t="s">
        <v>463</v>
      </c>
      <c r="Q15" s="17"/>
      <c r="R15" s="235" t="s">
        <v>449</v>
      </c>
      <c r="S15" s="183" t="s">
        <v>450</v>
      </c>
      <c r="T15" s="96">
        <v>0</v>
      </c>
      <c r="U15" s="96">
        <v>1</v>
      </c>
      <c r="V15" s="96">
        <v>0</v>
      </c>
      <c r="W15" s="97">
        <f>+IF($D15="Porcentaje",IF(AND(T15&lt;&gt;"",U15="",V15=""),T15,IF(AND(T15&lt;&gt;"",U15&lt;&gt;"",V15=""),U15,IF(AND(T15&lt;&gt;"",U15&lt;&gt;"",V15&lt;&gt;""),V15,0))),SUM(T15:V15))</f>
        <v>1</v>
      </c>
      <c r="X15" s="96">
        <v>0</v>
      </c>
      <c r="Y15" s="96">
        <v>0</v>
      </c>
      <c r="Z15" s="96">
        <v>0</v>
      </c>
      <c r="AA15" s="97">
        <f>+IF($D15="Porcentaje",IF(AND(X15&lt;&gt;"",Y15="",Z15=""),X15,IF(AND(X15&lt;&gt;"",Y15&lt;&gt;"",Z15=""),Y15,IF(AND(X15&lt;&gt;"",Y15&lt;&gt;"",Z15&lt;&gt;""),Z15,0))),SUM(X15:Z15))</f>
        <v>0</v>
      </c>
      <c r="AB15" s="96">
        <v>1</v>
      </c>
      <c r="AC15" s="96">
        <v>0</v>
      </c>
      <c r="AD15" s="96">
        <v>0</v>
      </c>
      <c r="AE15" s="97">
        <f>+IF($D15="Porcentaje",IF(AND(AB15&lt;&gt;"",AC15="",AD15=""),AB15,IF(AND(AB15&lt;&gt;"",AC15&lt;&gt;"",AD15=""),AC15,IF(AND(AB15&lt;&gt;"",AC15&lt;&gt;"",AD15&lt;&gt;""),AD15,0))),SUM(AB15:AD15))</f>
        <v>1</v>
      </c>
      <c r="AF15" s="96">
        <v>0</v>
      </c>
      <c r="AG15" s="96">
        <v>1</v>
      </c>
      <c r="AH15" s="96">
        <v>0</v>
      </c>
      <c r="AI15" s="97">
        <f>+IF($D15="Porcentaje",IF(AND(AF15&lt;&gt;"",AG15="",AH15=""),AF15,IF(AND(AF15&lt;&gt;"",AG15&lt;&gt;"",AH15=""),AG15,IF(AND(AF15&lt;&gt;"",AG15&lt;&gt;"",AH15&lt;&gt;""),AH15,0))),SUM(AF15:AH15))</f>
        <v>1</v>
      </c>
      <c r="AJ15" s="97">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3</v>
      </c>
      <c r="AK15" s="21"/>
      <c r="AL15" s="21"/>
      <c r="AM15" s="21"/>
      <c r="AN15" s="21"/>
      <c r="AO15" s="21"/>
      <c r="AP15" s="21"/>
      <c r="AQ15" s="21"/>
      <c r="AR15" s="21"/>
      <c r="AS15" s="21"/>
      <c r="AT15" s="21"/>
      <c r="AU15" s="21"/>
    </row>
    <row r="16" spans="1:1024" ht="150" customHeight="1" thickBot="1" x14ac:dyDescent="0.25">
      <c r="A16" s="22" t="s">
        <v>451</v>
      </c>
      <c r="B16" s="188" t="s">
        <v>452</v>
      </c>
      <c r="C16" s="183" t="s">
        <v>453</v>
      </c>
      <c r="D16" s="183" t="s">
        <v>128</v>
      </c>
      <c r="E16" s="94">
        <f t="shared" ref="E16:E18" si="0">+AJ16</f>
        <v>12</v>
      </c>
      <c r="F16" s="23" t="s">
        <v>131</v>
      </c>
      <c r="G16" s="236" t="s">
        <v>459</v>
      </c>
      <c r="H16" s="95">
        <f t="shared" ref="H16:H18" si="1">+W16</f>
        <v>3</v>
      </c>
      <c r="I16" s="95">
        <f t="shared" ref="I16:I18" si="2">+AA16</f>
        <v>3</v>
      </c>
      <c r="J16" s="95">
        <f t="shared" ref="J16:J18" si="3">+AE16</f>
        <v>3</v>
      </c>
      <c r="K16" s="95">
        <f t="shared" ref="K16:K18" si="4">+AI16</f>
        <v>3</v>
      </c>
      <c r="L16" s="148">
        <v>7723259.1420000019</v>
      </c>
      <c r="M16" s="237" t="s">
        <v>462</v>
      </c>
      <c r="N16" s="207" t="s">
        <v>675</v>
      </c>
      <c r="O16" s="238" t="s">
        <v>464</v>
      </c>
      <c r="P16" s="207" t="s">
        <v>465</v>
      </c>
      <c r="Q16" s="17"/>
      <c r="R16" s="188" t="s">
        <v>452</v>
      </c>
      <c r="S16" s="183" t="s">
        <v>453</v>
      </c>
      <c r="T16" s="96">
        <v>1</v>
      </c>
      <c r="U16" s="96">
        <v>1</v>
      </c>
      <c r="V16" s="96">
        <v>1</v>
      </c>
      <c r="W16" s="97">
        <f t="shared" ref="W16:W18" si="5">+IF($D16="Porcentaje",IF(AND(T16&lt;&gt;"",U16="",V16=""),T16,IF(AND(T16&lt;&gt;"",U16&lt;&gt;"",V16=""),U16,IF(AND(T16&lt;&gt;"",U16&lt;&gt;"",V16&lt;&gt;""),V16,0))),SUM(T16:V16))</f>
        <v>3</v>
      </c>
      <c r="X16" s="96">
        <v>1</v>
      </c>
      <c r="Y16" s="96">
        <v>1</v>
      </c>
      <c r="Z16" s="96">
        <v>1</v>
      </c>
      <c r="AA16" s="97">
        <f t="shared" ref="AA16:AA18" si="6">+IF($D16="Porcentaje",IF(AND(X16&lt;&gt;"",Y16="",Z16=""),X16,IF(AND(X16&lt;&gt;"",Y16&lt;&gt;"",Z16=""),Y16,IF(AND(X16&lt;&gt;"",Y16&lt;&gt;"",Z16&lt;&gt;""),Z16,0))),SUM(X16:Z16))</f>
        <v>3</v>
      </c>
      <c r="AB16" s="96">
        <v>1</v>
      </c>
      <c r="AC16" s="96">
        <v>1</v>
      </c>
      <c r="AD16" s="96">
        <v>1</v>
      </c>
      <c r="AE16" s="97">
        <f t="shared" ref="AE16:AE18" si="7">+IF($D16="Porcentaje",IF(AND(AB16&lt;&gt;"",AC16="",AD16=""),AB16,IF(AND(AB16&lt;&gt;"",AC16&lt;&gt;"",AD16=""),AC16,IF(AND(AB16&lt;&gt;"",AC16&lt;&gt;"",AD16&lt;&gt;""),AD16,0))),SUM(AB16:AD16))</f>
        <v>3</v>
      </c>
      <c r="AF16" s="96">
        <v>1</v>
      </c>
      <c r="AG16" s="96">
        <v>1</v>
      </c>
      <c r="AH16" s="96">
        <v>1</v>
      </c>
      <c r="AI16" s="97">
        <f t="shared" ref="AI16:AI18" si="8">+IF($D16="Porcentaje",IF(AND(AF16&lt;&gt;"",AG16="",AH16=""),AF16,IF(AND(AF16&lt;&gt;"",AG16&lt;&gt;"",AH16=""),AG16,IF(AND(AF16&lt;&gt;"",AG16&lt;&gt;"",AH16&lt;&gt;""),AH16,0))),SUM(AF16:AH16))</f>
        <v>3</v>
      </c>
      <c r="AJ16" s="97">
        <f t="shared" ref="AJ16:AJ18"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12</v>
      </c>
    </row>
    <row r="17" spans="1:36" ht="183.75" customHeight="1" thickBot="1" x14ac:dyDescent="0.25">
      <c r="A17" s="467" t="s">
        <v>454</v>
      </c>
      <c r="B17" s="188" t="s">
        <v>455</v>
      </c>
      <c r="C17" s="183" t="s">
        <v>456</v>
      </c>
      <c r="D17" s="183" t="s">
        <v>128</v>
      </c>
      <c r="E17" s="94">
        <f t="shared" si="0"/>
        <v>48</v>
      </c>
      <c r="F17" s="23" t="s">
        <v>130</v>
      </c>
      <c r="G17" s="236" t="s">
        <v>460</v>
      </c>
      <c r="H17" s="95">
        <f t="shared" si="1"/>
        <v>12</v>
      </c>
      <c r="I17" s="95">
        <f t="shared" si="2"/>
        <v>12</v>
      </c>
      <c r="J17" s="95">
        <f t="shared" si="3"/>
        <v>12</v>
      </c>
      <c r="K17" s="95">
        <f t="shared" si="4"/>
        <v>12</v>
      </c>
      <c r="L17" s="148">
        <v>16218844.198200002</v>
      </c>
      <c r="M17" s="237" t="s">
        <v>462</v>
      </c>
      <c r="N17" s="238" t="s">
        <v>677</v>
      </c>
      <c r="O17" s="238" t="s">
        <v>466</v>
      </c>
      <c r="P17" s="186" t="s">
        <v>467</v>
      </c>
      <c r="Q17" s="17"/>
      <c r="R17" s="188" t="s">
        <v>455</v>
      </c>
      <c r="S17" s="183" t="s">
        <v>456</v>
      </c>
      <c r="T17" s="96">
        <v>4</v>
      </c>
      <c r="U17" s="96">
        <v>4</v>
      </c>
      <c r="V17" s="96">
        <v>4</v>
      </c>
      <c r="W17" s="97">
        <f t="shared" si="5"/>
        <v>12</v>
      </c>
      <c r="X17" s="96">
        <v>4</v>
      </c>
      <c r="Y17" s="96">
        <v>4</v>
      </c>
      <c r="Z17" s="96">
        <v>4</v>
      </c>
      <c r="AA17" s="97">
        <f t="shared" si="6"/>
        <v>12</v>
      </c>
      <c r="AB17" s="96">
        <v>4</v>
      </c>
      <c r="AC17" s="96">
        <v>4</v>
      </c>
      <c r="AD17" s="96">
        <v>4</v>
      </c>
      <c r="AE17" s="97">
        <f t="shared" si="7"/>
        <v>12</v>
      </c>
      <c r="AF17" s="96">
        <v>4</v>
      </c>
      <c r="AG17" s="96">
        <v>4</v>
      </c>
      <c r="AH17" s="96">
        <v>4</v>
      </c>
      <c r="AI17" s="97">
        <f t="shared" si="8"/>
        <v>12</v>
      </c>
      <c r="AJ17" s="97">
        <f t="shared" si="9"/>
        <v>48</v>
      </c>
    </row>
    <row r="18" spans="1:36" ht="99.95" customHeight="1" thickBot="1" x14ac:dyDescent="0.25">
      <c r="A18" s="469"/>
      <c r="B18" s="235" t="s">
        <v>457</v>
      </c>
      <c r="C18" s="183" t="s">
        <v>450</v>
      </c>
      <c r="D18" s="183" t="s">
        <v>128</v>
      </c>
      <c r="E18" s="94">
        <f t="shared" si="0"/>
        <v>24</v>
      </c>
      <c r="F18" s="23" t="s">
        <v>131</v>
      </c>
      <c r="G18" s="236" t="s">
        <v>461</v>
      </c>
      <c r="H18" s="95">
        <f t="shared" si="1"/>
        <v>6</v>
      </c>
      <c r="I18" s="95">
        <f t="shared" si="2"/>
        <v>6</v>
      </c>
      <c r="J18" s="95">
        <f t="shared" si="3"/>
        <v>6</v>
      </c>
      <c r="K18" s="95">
        <f t="shared" si="4"/>
        <v>6</v>
      </c>
      <c r="L18" s="148">
        <v>10812562.798800003</v>
      </c>
      <c r="M18" s="237" t="s">
        <v>462</v>
      </c>
      <c r="N18" s="238" t="s">
        <v>678</v>
      </c>
      <c r="O18" s="238" t="s">
        <v>468</v>
      </c>
      <c r="P18" s="207" t="s">
        <v>465</v>
      </c>
      <c r="Q18" s="17"/>
      <c r="R18" s="235" t="s">
        <v>457</v>
      </c>
      <c r="S18" s="183" t="s">
        <v>450</v>
      </c>
      <c r="T18" s="96">
        <v>2</v>
      </c>
      <c r="U18" s="96">
        <v>2</v>
      </c>
      <c r="V18" s="96">
        <v>2</v>
      </c>
      <c r="W18" s="97">
        <f t="shared" si="5"/>
        <v>6</v>
      </c>
      <c r="X18" s="96">
        <v>2</v>
      </c>
      <c r="Y18" s="96">
        <v>2</v>
      </c>
      <c r="Z18" s="96">
        <v>2</v>
      </c>
      <c r="AA18" s="97">
        <f t="shared" si="6"/>
        <v>6</v>
      </c>
      <c r="AB18" s="96">
        <v>2</v>
      </c>
      <c r="AC18" s="96">
        <v>2</v>
      </c>
      <c r="AD18" s="96">
        <v>2</v>
      </c>
      <c r="AE18" s="97">
        <f t="shared" si="7"/>
        <v>6</v>
      </c>
      <c r="AF18" s="96">
        <v>2</v>
      </c>
      <c r="AG18" s="96">
        <v>2</v>
      </c>
      <c r="AH18" s="96">
        <v>2</v>
      </c>
      <c r="AI18" s="97">
        <f t="shared" si="8"/>
        <v>6</v>
      </c>
      <c r="AJ18" s="97">
        <f t="shared" si="9"/>
        <v>24</v>
      </c>
    </row>
    <row r="19" spans="1:36" s="13" customFormat="1" x14ac:dyDescent="0.2">
      <c r="E19" s="24"/>
      <c r="H19" s="24"/>
      <c r="I19" s="24"/>
      <c r="J19" s="24"/>
      <c r="K19" s="24"/>
      <c r="L19" s="24"/>
      <c r="Q19"/>
      <c r="T19" s="24"/>
      <c r="U19" s="24"/>
      <c r="V19" s="24"/>
      <c r="W19" s="24"/>
      <c r="X19" s="24"/>
      <c r="Y19" s="24"/>
      <c r="Z19" s="24"/>
      <c r="AA19" s="24"/>
      <c r="AB19" s="24"/>
      <c r="AC19" s="24"/>
      <c r="AD19" s="24"/>
      <c r="AE19" s="24"/>
      <c r="AF19" s="24"/>
      <c r="AG19" s="24"/>
      <c r="AH19" s="24"/>
      <c r="AI19" s="24"/>
      <c r="AJ19" s="24"/>
    </row>
    <row r="20" spans="1:36" s="13" customFormat="1" x14ac:dyDescent="0.2">
      <c r="E20" s="24"/>
      <c r="H20" s="24"/>
      <c r="I20" s="24"/>
      <c r="J20" s="24"/>
      <c r="K20" s="24"/>
      <c r="L20" s="24"/>
      <c r="Q20"/>
      <c r="T20" s="24"/>
      <c r="U20" s="24"/>
      <c r="V20" s="24"/>
      <c r="W20" s="24"/>
      <c r="X20" s="24"/>
      <c r="Y20" s="24"/>
      <c r="Z20" s="24"/>
      <c r="AA20" s="24"/>
      <c r="AB20" s="24"/>
      <c r="AC20" s="24"/>
      <c r="AD20" s="24"/>
      <c r="AE20" s="24"/>
      <c r="AF20" s="24"/>
      <c r="AG20" s="24"/>
      <c r="AH20" s="24"/>
      <c r="AI20" s="24"/>
      <c r="AJ20" s="24"/>
    </row>
    <row r="21" spans="1:36" s="13" customFormat="1" x14ac:dyDescent="0.2">
      <c r="E21" s="24"/>
      <c r="H21" s="24"/>
      <c r="I21" s="24"/>
      <c r="J21" s="24"/>
      <c r="K21" s="24"/>
      <c r="L21" s="24"/>
      <c r="Q21"/>
      <c r="T21" s="24"/>
      <c r="U21" s="24"/>
      <c r="V21" s="24"/>
      <c r="W21" s="24"/>
      <c r="X21" s="24"/>
      <c r="Y21" s="24"/>
      <c r="Z21" s="24"/>
      <c r="AA21" s="24"/>
      <c r="AB21" s="24"/>
      <c r="AC21" s="24"/>
      <c r="AD21" s="24"/>
      <c r="AE21" s="24"/>
      <c r="AF21" s="24"/>
      <c r="AG21" s="24"/>
      <c r="AH21" s="24"/>
      <c r="AI21" s="24"/>
      <c r="AJ21" s="24"/>
    </row>
    <row r="22" spans="1:36" s="13" customFormat="1" x14ac:dyDescent="0.2">
      <c r="E22" s="24"/>
      <c r="H22" s="24"/>
      <c r="I22" s="24"/>
      <c r="J22" s="24"/>
      <c r="K22" s="24"/>
      <c r="L22" s="24"/>
      <c r="Q22"/>
      <c r="T22" s="24"/>
      <c r="U22" s="24"/>
      <c r="V22" s="24"/>
      <c r="W22" s="24"/>
      <c r="X22" s="24"/>
      <c r="Y22" s="24"/>
      <c r="Z22" s="24"/>
      <c r="AA22" s="24"/>
      <c r="AB22" s="24"/>
      <c r="AC22" s="24"/>
      <c r="AD22" s="24"/>
      <c r="AE22" s="24"/>
      <c r="AF22" s="24"/>
      <c r="AG22" s="24"/>
      <c r="AH22" s="24"/>
      <c r="AI22" s="24"/>
      <c r="AJ22" s="24"/>
    </row>
    <row r="23" spans="1:36" s="13" customFormat="1" x14ac:dyDescent="0.2">
      <c r="E23" s="24"/>
      <c r="H23" s="24"/>
      <c r="I23" s="24"/>
      <c r="J23" s="24"/>
      <c r="K23" s="24"/>
      <c r="L23" s="24"/>
      <c r="Q23"/>
      <c r="T23" s="24"/>
      <c r="U23" s="24"/>
      <c r="V23" s="24"/>
      <c r="W23" s="24"/>
      <c r="X23" s="24"/>
      <c r="Y23" s="24"/>
      <c r="Z23" s="24"/>
      <c r="AA23" s="24"/>
      <c r="AB23" s="24"/>
      <c r="AC23" s="24"/>
      <c r="AD23" s="24"/>
      <c r="AE23" s="24"/>
      <c r="AF23" s="24"/>
      <c r="AG23" s="24"/>
      <c r="AH23" s="24"/>
      <c r="AI23" s="24"/>
      <c r="AJ23" s="24"/>
    </row>
    <row r="24" spans="1:36" s="13" customFormat="1" x14ac:dyDescent="0.2">
      <c r="E24" s="24"/>
      <c r="H24" s="24"/>
      <c r="I24" s="24"/>
      <c r="J24" s="24"/>
      <c r="K24" s="24"/>
      <c r="L24" s="24"/>
      <c r="Q24"/>
      <c r="T24" s="24"/>
      <c r="U24" s="24"/>
      <c r="V24" s="24"/>
      <c r="W24" s="24"/>
      <c r="X24" s="24"/>
      <c r="Y24" s="24"/>
      <c r="Z24" s="24"/>
      <c r="AA24" s="24"/>
      <c r="AB24" s="24"/>
      <c r="AC24" s="24"/>
      <c r="AD24" s="24"/>
      <c r="AE24" s="24"/>
      <c r="AF24" s="24"/>
      <c r="AG24" s="24"/>
      <c r="AH24" s="24"/>
      <c r="AI24" s="24"/>
      <c r="AJ24" s="24"/>
    </row>
    <row r="25" spans="1:36" s="13" customFormat="1" x14ac:dyDescent="0.2">
      <c r="E25" s="24"/>
      <c r="H25" s="24"/>
      <c r="I25" s="24"/>
      <c r="J25" s="24"/>
      <c r="K25" s="24"/>
      <c r="L25" s="24"/>
      <c r="Q25"/>
      <c r="T25" s="24"/>
      <c r="U25" s="24"/>
      <c r="V25" s="24"/>
      <c r="W25" s="24"/>
      <c r="X25" s="24"/>
      <c r="Y25" s="24"/>
      <c r="Z25" s="24"/>
      <c r="AA25" s="24"/>
      <c r="AB25" s="24"/>
      <c r="AC25" s="24"/>
      <c r="AD25" s="24"/>
      <c r="AE25" s="24"/>
      <c r="AF25" s="24"/>
      <c r="AG25" s="24"/>
      <c r="AH25" s="24"/>
      <c r="AI25" s="24"/>
      <c r="AJ25" s="24"/>
    </row>
    <row r="26" spans="1:36" s="13" customFormat="1" x14ac:dyDescent="0.2">
      <c r="E26" s="24"/>
      <c r="H26" s="24"/>
      <c r="I26" s="24"/>
      <c r="J26" s="24"/>
      <c r="K26" s="24"/>
      <c r="L26" s="24"/>
      <c r="Q26"/>
      <c r="T26" s="24"/>
      <c r="U26" s="24"/>
      <c r="V26" s="24"/>
      <c r="W26" s="24"/>
      <c r="X26" s="24"/>
      <c r="Y26" s="24"/>
      <c r="Z26" s="24"/>
      <c r="AA26" s="24"/>
      <c r="AB26" s="24"/>
      <c r="AC26" s="24"/>
      <c r="AD26" s="24"/>
      <c r="AE26" s="24"/>
      <c r="AF26" s="24"/>
      <c r="AG26" s="24"/>
      <c r="AH26" s="24"/>
      <c r="AI26" s="24"/>
      <c r="AJ26" s="24"/>
    </row>
    <row r="27" spans="1:36" s="13" customFormat="1" x14ac:dyDescent="0.2">
      <c r="E27" s="24"/>
      <c r="H27" s="24"/>
      <c r="I27" s="24"/>
      <c r="J27" s="24"/>
      <c r="K27" s="24"/>
      <c r="L27" s="24"/>
      <c r="Q27"/>
      <c r="T27" s="24"/>
      <c r="U27" s="24"/>
      <c r="V27" s="24"/>
      <c r="W27" s="24"/>
      <c r="X27" s="24"/>
      <c r="Y27" s="24"/>
      <c r="Z27" s="24"/>
      <c r="AA27" s="24"/>
      <c r="AB27" s="24"/>
      <c r="AC27" s="24"/>
      <c r="AD27" s="24"/>
      <c r="AE27" s="24"/>
      <c r="AF27" s="24"/>
      <c r="AG27" s="24"/>
      <c r="AH27" s="24"/>
      <c r="AI27" s="24"/>
      <c r="AJ27" s="24"/>
    </row>
    <row r="28" spans="1:36" s="13" customFormat="1" x14ac:dyDescent="0.2">
      <c r="E28" s="24"/>
      <c r="H28" s="24"/>
      <c r="I28" s="24"/>
      <c r="J28" s="24"/>
      <c r="K28" s="24"/>
      <c r="L28" s="24"/>
      <c r="Q28"/>
      <c r="T28" s="24"/>
      <c r="U28" s="24"/>
      <c r="V28" s="24"/>
      <c r="W28" s="24"/>
      <c r="X28" s="24"/>
      <c r="Y28" s="24"/>
      <c r="Z28" s="24"/>
      <c r="AA28" s="24"/>
      <c r="AB28" s="24"/>
      <c r="AC28" s="24"/>
      <c r="AD28" s="24"/>
      <c r="AE28" s="24"/>
      <c r="AF28" s="24"/>
      <c r="AG28" s="24"/>
      <c r="AH28" s="24"/>
      <c r="AI28" s="24"/>
      <c r="AJ28" s="24"/>
    </row>
    <row r="29" spans="1:36" s="13" customFormat="1" x14ac:dyDescent="0.2">
      <c r="E29" s="24"/>
      <c r="H29" s="24"/>
      <c r="I29" s="24"/>
      <c r="J29" s="24"/>
      <c r="K29" s="24"/>
      <c r="L29" s="24"/>
      <c r="Q29"/>
      <c r="T29" s="24"/>
      <c r="U29" s="24"/>
      <c r="V29" s="24"/>
      <c r="W29" s="24"/>
      <c r="X29" s="24"/>
      <c r="Y29" s="24"/>
      <c r="Z29" s="24"/>
      <c r="AA29" s="24"/>
      <c r="AB29" s="24"/>
      <c r="AC29" s="24"/>
      <c r="AD29" s="24"/>
      <c r="AE29" s="24"/>
      <c r="AF29" s="24"/>
      <c r="AG29" s="24"/>
      <c r="AH29" s="24"/>
      <c r="AI29" s="24"/>
      <c r="AJ29" s="24"/>
    </row>
  </sheetData>
  <mergeCells count="25">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 ref="A17:A18"/>
    <mergeCell ref="O13:O14"/>
    <mergeCell ref="P13:P14"/>
    <mergeCell ref="R13:S13"/>
    <mergeCell ref="T13:W13"/>
  </mergeCells>
  <dataValidations count="2">
    <dataValidation type="list" allowBlank="1" showInputMessage="1" showErrorMessage="1" sqref="F15:F18">
      <formula1>"A,B,C"</formula1>
    </dataValidation>
    <dataValidation type="list" allowBlank="1" showInputMessage="1" showErrorMessage="1" sqref="D15:D18">
      <formula1>"Unidad,Porcentaje,Monetario"</formula1>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AMJ32"/>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7.62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1024" width="10.625" style="13" customWidth="1"/>
    <col min="1025" max="1025" width="11" customWidth="1"/>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96</v>
      </c>
      <c r="B8" s="399"/>
      <c r="C8" s="399"/>
      <c r="D8" s="399"/>
      <c r="E8" s="400"/>
      <c r="F8" s="399"/>
      <c r="G8" s="399"/>
      <c r="H8" s="400"/>
      <c r="I8" s="400"/>
      <c r="J8" s="400"/>
      <c r="K8" s="400"/>
      <c r="L8" s="400"/>
      <c r="M8" s="399"/>
      <c r="N8" s="399"/>
      <c r="O8" s="399"/>
      <c r="P8" s="401"/>
      <c r="Q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row>
    <row r="11" spans="1:1024" s="15" customFormat="1" ht="14.45" customHeight="1" x14ac:dyDescent="0.2">
      <c r="A11" s="375" t="s">
        <v>83</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18" t="s">
        <v>57</v>
      </c>
      <c r="C14" s="18" t="s">
        <v>58</v>
      </c>
      <c r="D14" s="18" t="s">
        <v>59</v>
      </c>
      <c r="E14" s="19" t="s">
        <v>60</v>
      </c>
      <c r="F14" s="18" t="s">
        <v>61</v>
      </c>
      <c r="G14" s="466"/>
      <c r="H14" s="19" t="s">
        <v>62</v>
      </c>
      <c r="I14" s="19" t="s">
        <v>63</v>
      </c>
      <c r="J14" s="19" t="s">
        <v>64</v>
      </c>
      <c r="K14" s="19" t="s">
        <v>65</v>
      </c>
      <c r="L14" s="391"/>
      <c r="M14" s="466"/>
      <c r="N14" s="466"/>
      <c r="O14" s="466"/>
      <c r="P14" s="373"/>
      <c r="Q14" s="17"/>
      <c r="R14" s="18" t="s">
        <v>57</v>
      </c>
      <c r="S14" s="18" t="s">
        <v>58</v>
      </c>
      <c r="T14" s="20" t="s">
        <v>66</v>
      </c>
      <c r="U14" s="20" t="s">
        <v>67</v>
      </c>
      <c r="V14" s="20" t="s">
        <v>68</v>
      </c>
      <c r="W14" s="19" t="s">
        <v>69</v>
      </c>
      <c r="X14" s="20" t="s">
        <v>70</v>
      </c>
      <c r="Y14" s="20" t="s">
        <v>71</v>
      </c>
      <c r="Z14" s="20" t="s">
        <v>72</v>
      </c>
      <c r="AA14" s="19" t="s">
        <v>73</v>
      </c>
      <c r="AB14" s="20" t="s">
        <v>74</v>
      </c>
      <c r="AC14" s="20" t="s">
        <v>75</v>
      </c>
      <c r="AD14" s="20" t="s">
        <v>76</v>
      </c>
      <c r="AE14" s="19" t="s">
        <v>77</v>
      </c>
      <c r="AF14" s="20" t="s">
        <v>78</v>
      </c>
      <c r="AG14" s="20" t="s">
        <v>79</v>
      </c>
      <c r="AH14" s="20" t="s">
        <v>80</v>
      </c>
      <c r="AI14" s="19" t="s">
        <v>81</v>
      </c>
      <c r="AJ14" s="394"/>
      <c r="AK14" s="21"/>
      <c r="AL14" s="21"/>
      <c r="AM14" s="21"/>
      <c r="AN14" s="21"/>
      <c r="AO14" s="21"/>
      <c r="AP14" s="21"/>
      <c r="AQ14" s="21"/>
      <c r="AR14" s="21"/>
      <c r="AS14" s="21"/>
      <c r="AT14" s="21"/>
      <c r="AU14" s="21"/>
    </row>
    <row r="15" spans="1:1024" s="15" customFormat="1" ht="125.1" customHeight="1" thickBot="1" x14ac:dyDescent="0.25">
      <c r="A15" s="617" t="s">
        <v>469</v>
      </c>
      <c r="B15" s="239" t="s">
        <v>804</v>
      </c>
      <c r="C15" s="239" t="s">
        <v>816</v>
      </c>
      <c r="D15" s="189" t="s">
        <v>128</v>
      </c>
      <c r="E15" s="94">
        <f>+AJ15</f>
        <v>12</v>
      </c>
      <c r="F15" s="23" t="s">
        <v>130</v>
      </c>
      <c r="G15" s="156" t="s">
        <v>679</v>
      </c>
      <c r="H15" s="95">
        <f>+W15</f>
        <v>3</v>
      </c>
      <c r="I15" s="95">
        <f>+AA15</f>
        <v>3</v>
      </c>
      <c r="J15" s="95">
        <f>+AE15</f>
        <v>3</v>
      </c>
      <c r="K15" s="95">
        <f>+AI15</f>
        <v>3</v>
      </c>
      <c r="L15" s="148">
        <v>1214409.7058500003</v>
      </c>
      <c r="M15" s="183" t="s">
        <v>680</v>
      </c>
      <c r="N15" s="186" t="s">
        <v>470</v>
      </c>
      <c r="O15" s="156" t="s">
        <v>681</v>
      </c>
      <c r="P15" s="185"/>
      <c r="Q15" s="17"/>
      <c r="R15" s="239" t="s">
        <v>804</v>
      </c>
      <c r="S15" s="239" t="s">
        <v>816</v>
      </c>
      <c r="T15" s="96">
        <v>1</v>
      </c>
      <c r="U15" s="96">
        <v>1</v>
      </c>
      <c r="V15" s="96">
        <v>1</v>
      </c>
      <c r="W15" s="97">
        <f>+IF($D15="Porcentaje",IF(AND(T15&lt;&gt;"",U15="",V15=""),T15,IF(AND(T15&lt;&gt;"",U15&lt;&gt;"",V15=""),U15,IF(AND(T15&lt;&gt;"",U15&lt;&gt;"",V15&lt;&gt;""),V15,0))),SUM(T15:V15))</f>
        <v>3</v>
      </c>
      <c r="X15" s="96">
        <v>1</v>
      </c>
      <c r="Y15" s="96">
        <v>1</v>
      </c>
      <c r="Z15" s="96">
        <v>1</v>
      </c>
      <c r="AA15" s="97">
        <f>+IF($D15="Porcentaje",IF(AND(X15&lt;&gt;"",Y15="",Z15=""),X15,IF(AND(X15&lt;&gt;"",Y15&lt;&gt;"",Z15=""),Y15,IF(AND(X15&lt;&gt;"",Y15&lt;&gt;"",Z15&lt;&gt;""),Z15,0))),SUM(X15:Z15))</f>
        <v>3</v>
      </c>
      <c r="AB15" s="96">
        <v>1</v>
      </c>
      <c r="AC15" s="96">
        <v>1</v>
      </c>
      <c r="AD15" s="96">
        <v>1</v>
      </c>
      <c r="AE15" s="97">
        <f>+IF($D15="Porcentaje",IF(AND(AB15&lt;&gt;"",AC15="",AD15=""),AB15,IF(AND(AB15&lt;&gt;"",AC15&lt;&gt;"",AD15=""),AC15,IF(AND(AB15&lt;&gt;"",AC15&lt;&gt;"",AD15&lt;&gt;""),AD15,0))),SUM(AB15:AD15))</f>
        <v>3</v>
      </c>
      <c r="AF15" s="96">
        <v>1</v>
      </c>
      <c r="AG15" s="96">
        <v>1</v>
      </c>
      <c r="AH15" s="96">
        <v>1</v>
      </c>
      <c r="AI15" s="97">
        <f>+IF($D15="Porcentaje",IF(AND(AF15&lt;&gt;"",AG15="",AH15=""),AF15,IF(AND(AF15&lt;&gt;"",AG15&lt;&gt;"",AH15=""),AG15,IF(AND(AF15&lt;&gt;"",AG15&lt;&gt;"",AH15&lt;&gt;""),AH15,0))),SUM(AF15:AH15))</f>
        <v>3</v>
      </c>
      <c r="AJ15" s="97">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12</v>
      </c>
      <c r="AK15" s="21"/>
      <c r="AL15" s="21"/>
      <c r="AM15" s="21"/>
      <c r="AN15" s="21"/>
      <c r="AO15" s="21"/>
      <c r="AP15" s="21"/>
      <c r="AQ15" s="21"/>
      <c r="AR15" s="21"/>
      <c r="AS15" s="21"/>
      <c r="AT15" s="21"/>
      <c r="AU15" s="21"/>
    </row>
    <row r="16" spans="1:1024" ht="174.95" customHeight="1" thickBot="1" x14ac:dyDescent="0.25">
      <c r="A16" s="618"/>
      <c r="B16" s="240" t="s">
        <v>805</v>
      </c>
      <c r="C16" s="241" t="s">
        <v>714</v>
      </c>
      <c r="D16" s="239" t="s">
        <v>129</v>
      </c>
      <c r="E16" s="90">
        <f t="shared" ref="E16:E21" si="0">+AJ16</f>
        <v>1</v>
      </c>
      <c r="F16" s="23" t="s">
        <v>130</v>
      </c>
      <c r="G16" s="156" t="s">
        <v>682</v>
      </c>
      <c r="H16" s="91">
        <f t="shared" ref="H16:H21" si="1">+W16</f>
        <v>1</v>
      </c>
      <c r="I16" s="91">
        <f t="shared" ref="I16:I21" si="2">+AA16</f>
        <v>1</v>
      </c>
      <c r="J16" s="91">
        <f t="shared" ref="J16:J21" si="3">+AE16</f>
        <v>1</v>
      </c>
      <c r="K16" s="91">
        <f t="shared" ref="K16:K21" si="4">+AI16</f>
        <v>1</v>
      </c>
      <c r="L16" s="148">
        <v>993607.9411500002</v>
      </c>
      <c r="M16" s="183" t="s">
        <v>680</v>
      </c>
      <c r="N16" s="186" t="s">
        <v>470</v>
      </c>
      <c r="O16" s="156" t="s">
        <v>683</v>
      </c>
      <c r="P16" s="185"/>
      <c r="Q16" s="17"/>
      <c r="R16" s="240" t="s">
        <v>805</v>
      </c>
      <c r="S16" s="241" t="s">
        <v>714</v>
      </c>
      <c r="T16" s="92">
        <v>1</v>
      </c>
      <c r="U16" s="92">
        <v>1</v>
      </c>
      <c r="V16" s="92">
        <v>1</v>
      </c>
      <c r="W16" s="93">
        <f t="shared" ref="W16:W21" si="5">+IF($D16="Porcentaje",IF(AND(T16&lt;&gt;"",U16="",V16=""),T16,IF(AND(T16&lt;&gt;"",U16&lt;&gt;"",V16=""),U16,IF(AND(T16&lt;&gt;"",U16&lt;&gt;"",V16&lt;&gt;""),V16,0))),SUM(T16:V16))</f>
        <v>1</v>
      </c>
      <c r="X16" s="92">
        <v>1</v>
      </c>
      <c r="Y16" s="92">
        <v>1</v>
      </c>
      <c r="Z16" s="92">
        <v>1</v>
      </c>
      <c r="AA16" s="93">
        <f t="shared" ref="AA16:AA21" si="6">+IF($D16="Porcentaje",IF(AND(X16&lt;&gt;"",Y16="",Z16=""),X16,IF(AND(X16&lt;&gt;"",Y16&lt;&gt;"",Z16=""),Y16,IF(AND(X16&lt;&gt;"",Y16&lt;&gt;"",Z16&lt;&gt;""),Z16,0))),SUM(X16:Z16))</f>
        <v>1</v>
      </c>
      <c r="AB16" s="92">
        <v>1</v>
      </c>
      <c r="AC16" s="92">
        <v>1</v>
      </c>
      <c r="AD16" s="92">
        <v>1</v>
      </c>
      <c r="AE16" s="93">
        <f t="shared" ref="AE16:AE21" si="7">+IF($D16="Porcentaje",IF(AND(AB16&lt;&gt;"",AC16="",AD16=""),AB16,IF(AND(AB16&lt;&gt;"",AC16&lt;&gt;"",AD16=""),AC16,IF(AND(AB16&lt;&gt;"",AC16&lt;&gt;"",AD16&lt;&gt;""),AD16,0))),SUM(AB16:AD16))</f>
        <v>1</v>
      </c>
      <c r="AF16" s="92">
        <v>1</v>
      </c>
      <c r="AG16" s="92">
        <v>1</v>
      </c>
      <c r="AH16" s="92">
        <v>1</v>
      </c>
      <c r="AI16" s="93">
        <f t="shared" ref="AI16:AI21" si="8">+IF($D16="Porcentaje",IF(AND(AF16&lt;&gt;"",AG16="",AH16=""),AF16,IF(AND(AF16&lt;&gt;"",AG16&lt;&gt;"",AH16=""),AG16,IF(AND(AF16&lt;&gt;"",AG16&lt;&gt;"",AH16&lt;&gt;""),AH16,0))),SUM(AF16:AH16))</f>
        <v>1</v>
      </c>
      <c r="AJ16" s="93">
        <f t="shared" ref="AJ16:AJ21"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v>
      </c>
    </row>
    <row r="17" spans="1:36" ht="150" customHeight="1" thickBot="1" x14ac:dyDescent="0.25">
      <c r="A17" s="619" t="s">
        <v>533</v>
      </c>
      <c r="B17" s="189" t="s">
        <v>806</v>
      </c>
      <c r="C17" s="183" t="s">
        <v>815</v>
      </c>
      <c r="D17" s="183" t="s">
        <v>128</v>
      </c>
      <c r="E17" s="94">
        <f t="shared" si="0"/>
        <v>8</v>
      </c>
      <c r="F17" s="23" t="s">
        <v>130</v>
      </c>
      <c r="G17" s="156" t="s">
        <v>684</v>
      </c>
      <c r="H17" s="95">
        <f t="shared" si="1"/>
        <v>2</v>
      </c>
      <c r="I17" s="95">
        <f t="shared" si="2"/>
        <v>2</v>
      </c>
      <c r="J17" s="95">
        <f t="shared" si="3"/>
        <v>2</v>
      </c>
      <c r="K17" s="95">
        <f t="shared" si="4"/>
        <v>2</v>
      </c>
      <c r="L17" s="148">
        <v>802915.50800000015</v>
      </c>
      <c r="M17" s="186" t="s">
        <v>471</v>
      </c>
      <c r="N17" s="186" t="s">
        <v>472</v>
      </c>
      <c r="O17" s="156" t="s">
        <v>685</v>
      </c>
      <c r="P17" s="185"/>
      <c r="Q17" s="17"/>
      <c r="R17" s="189" t="s">
        <v>806</v>
      </c>
      <c r="S17" s="183" t="s">
        <v>815</v>
      </c>
      <c r="T17" s="96">
        <v>0</v>
      </c>
      <c r="U17" s="96">
        <v>0</v>
      </c>
      <c r="V17" s="96">
        <v>2</v>
      </c>
      <c r="W17" s="97">
        <f t="shared" si="5"/>
        <v>2</v>
      </c>
      <c r="X17" s="96">
        <v>0</v>
      </c>
      <c r="Y17" s="96">
        <v>0</v>
      </c>
      <c r="Z17" s="96">
        <v>2</v>
      </c>
      <c r="AA17" s="97">
        <f t="shared" si="6"/>
        <v>2</v>
      </c>
      <c r="AB17" s="96">
        <v>0</v>
      </c>
      <c r="AC17" s="96">
        <v>0</v>
      </c>
      <c r="AD17" s="96">
        <v>2</v>
      </c>
      <c r="AE17" s="97">
        <f t="shared" si="7"/>
        <v>2</v>
      </c>
      <c r="AF17" s="96">
        <v>0</v>
      </c>
      <c r="AG17" s="96">
        <v>0</v>
      </c>
      <c r="AH17" s="96">
        <v>2</v>
      </c>
      <c r="AI17" s="97">
        <f t="shared" si="8"/>
        <v>2</v>
      </c>
      <c r="AJ17" s="97">
        <f t="shared" si="9"/>
        <v>8</v>
      </c>
    </row>
    <row r="18" spans="1:36" ht="150" customHeight="1" thickBot="1" x14ac:dyDescent="0.25">
      <c r="A18" s="617"/>
      <c r="B18" s="239" t="s">
        <v>807</v>
      </c>
      <c r="C18" s="188" t="s">
        <v>814</v>
      </c>
      <c r="D18" s="183" t="s">
        <v>128</v>
      </c>
      <c r="E18" s="94">
        <f t="shared" si="0"/>
        <v>2</v>
      </c>
      <c r="F18" s="23" t="s">
        <v>130</v>
      </c>
      <c r="G18" s="156" t="s">
        <v>686</v>
      </c>
      <c r="H18" s="95">
        <f t="shared" si="1"/>
        <v>0</v>
      </c>
      <c r="I18" s="95">
        <f t="shared" si="2"/>
        <v>0</v>
      </c>
      <c r="J18" s="95">
        <f t="shared" si="3"/>
        <v>1</v>
      </c>
      <c r="K18" s="95">
        <f t="shared" si="4"/>
        <v>1</v>
      </c>
      <c r="L18" s="148">
        <v>150546.65775000001</v>
      </c>
      <c r="M18" s="186" t="s">
        <v>471</v>
      </c>
      <c r="N18" s="186" t="s">
        <v>472</v>
      </c>
      <c r="O18" s="156" t="s">
        <v>687</v>
      </c>
      <c r="P18" s="185"/>
      <c r="Q18" s="17"/>
      <c r="R18" s="239" t="s">
        <v>807</v>
      </c>
      <c r="S18" s="188" t="s">
        <v>814</v>
      </c>
      <c r="T18" s="96">
        <v>0</v>
      </c>
      <c r="U18" s="96">
        <v>0</v>
      </c>
      <c r="V18" s="96">
        <v>0</v>
      </c>
      <c r="W18" s="97">
        <f t="shared" si="5"/>
        <v>0</v>
      </c>
      <c r="X18" s="96">
        <v>0</v>
      </c>
      <c r="Y18" s="96">
        <v>0</v>
      </c>
      <c r="Z18" s="96">
        <v>0</v>
      </c>
      <c r="AA18" s="97">
        <f t="shared" si="6"/>
        <v>0</v>
      </c>
      <c r="AB18" s="96">
        <v>1</v>
      </c>
      <c r="AC18" s="96">
        <v>0</v>
      </c>
      <c r="AD18" s="96">
        <v>0</v>
      </c>
      <c r="AE18" s="97">
        <f t="shared" si="7"/>
        <v>1</v>
      </c>
      <c r="AF18" s="96">
        <v>0</v>
      </c>
      <c r="AG18" s="96">
        <v>0</v>
      </c>
      <c r="AH18" s="96">
        <v>1</v>
      </c>
      <c r="AI18" s="97">
        <f t="shared" si="8"/>
        <v>1</v>
      </c>
      <c r="AJ18" s="97">
        <f t="shared" si="9"/>
        <v>2</v>
      </c>
    </row>
    <row r="19" spans="1:36" ht="150" customHeight="1" thickBot="1" x14ac:dyDescent="0.25">
      <c r="A19" s="618"/>
      <c r="B19" s="242" t="s">
        <v>808</v>
      </c>
      <c r="C19" s="183" t="s">
        <v>813</v>
      </c>
      <c r="D19" s="183" t="s">
        <v>128</v>
      </c>
      <c r="E19" s="94">
        <f t="shared" si="0"/>
        <v>12</v>
      </c>
      <c r="F19" s="23" t="s">
        <v>130</v>
      </c>
      <c r="G19" s="156" t="s">
        <v>688</v>
      </c>
      <c r="H19" s="95">
        <f t="shared" si="1"/>
        <v>3</v>
      </c>
      <c r="I19" s="95">
        <f t="shared" si="2"/>
        <v>3</v>
      </c>
      <c r="J19" s="95">
        <f t="shared" si="3"/>
        <v>3</v>
      </c>
      <c r="K19" s="95">
        <f t="shared" si="4"/>
        <v>3</v>
      </c>
      <c r="L19" s="148">
        <v>50182.219250000009</v>
      </c>
      <c r="M19" s="186" t="s">
        <v>471</v>
      </c>
      <c r="N19" s="186" t="s">
        <v>473</v>
      </c>
      <c r="O19" s="156" t="s">
        <v>689</v>
      </c>
      <c r="P19" s="185"/>
      <c r="Q19" s="17"/>
      <c r="R19" s="242" t="s">
        <v>808</v>
      </c>
      <c r="S19" s="183" t="s">
        <v>813</v>
      </c>
      <c r="T19" s="96">
        <v>1</v>
      </c>
      <c r="U19" s="96">
        <v>1</v>
      </c>
      <c r="V19" s="96">
        <v>1</v>
      </c>
      <c r="W19" s="97">
        <f t="shared" si="5"/>
        <v>3</v>
      </c>
      <c r="X19" s="96">
        <v>1</v>
      </c>
      <c r="Y19" s="96">
        <v>1</v>
      </c>
      <c r="Z19" s="96">
        <v>1</v>
      </c>
      <c r="AA19" s="97">
        <f t="shared" si="6"/>
        <v>3</v>
      </c>
      <c r="AB19" s="96">
        <v>1</v>
      </c>
      <c r="AC19" s="96">
        <v>1</v>
      </c>
      <c r="AD19" s="96">
        <v>1</v>
      </c>
      <c r="AE19" s="97">
        <f t="shared" si="7"/>
        <v>3</v>
      </c>
      <c r="AF19" s="96">
        <v>1</v>
      </c>
      <c r="AG19" s="96">
        <v>1</v>
      </c>
      <c r="AH19" s="96">
        <v>1</v>
      </c>
      <c r="AI19" s="97">
        <f t="shared" si="8"/>
        <v>3</v>
      </c>
      <c r="AJ19" s="97">
        <f t="shared" si="9"/>
        <v>12</v>
      </c>
    </row>
    <row r="20" spans="1:36" ht="150" customHeight="1" thickBot="1" x14ac:dyDescent="0.25">
      <c r="A20" s="467" t="s">
        <v>735</v>
      </c>
      <c r="B20" s="188" t="s">
        <v>809</v>
      </c>
      <c r="C20" s="183" t="s">
        <v>812</v>
      </c>
      <c r="D20" s="183" t="s">
        <v>128</v>
      </c>
      <c r="E20" s="94">
        <f t="shared" si="0"/>
        <v>1</v>
      </c>
      <c r="F20" s="23" t="s">
        <v>130</v>
      </c>
      <c r="G20" s="156" t="s">
        <v>690</v>
      </c>
      <c r="H20" s="95">
        <f t="shared" si="1"/>
        <v>0</v>
      </c>
      <c r="I20" s="95">
        <f t="shared" si="2"/>
        <v>0</v>
      </c>
      <c r="J20" s="95">
        <f t="shared" si="3"/>
        <v>1</v>
      </c>
      <c r="K20" s="95">
        <f t="shared" si="4"/>
        <v>0</v>
      </c>
      <c r="L20" s="148">
        <v>160583.10160000005</v>
      </c>
      <c r="M20" s="183" t="s">
        <v>680</v>
      </c>
      <c r="N20" s="185" t="s">
        <v>691</v>
      </c>
      <c r="O20" s="156" t="s">
        <v>692</v>
      </c>
      <c r="P20" s="185"/>
      <c r="Q20" s="17"/>
      <c r="R20" s="188" t="s">
        <v>809</v>
      </c>
      <c r="S20" s="183" t="s">
        <v>812</v>
      </c>
      <c r="T20" s="96">
        <v>0</v>
      </c>
      <c r="U20" s="96">
        <v>0</v>
      </c>
      <c r="V20" s="96">
        <v>0</v>
      </c>
      <c r="W20" s="97">
        <f t="shared" si="5"/>
        <v>0</v>
      </c>
      <c r="X20" s="96">
        <v>0</v>
      </c>
      <c r="Y20" s="96">
        <v>0</v>
      </c>
      <c r="Z20" s="96">
        <v>0</v>
      </c>
      <c r="AA20" s="97">
        <f t="shared" si="6"/>
        <v>0</v>
      </c>
      <c r="AB20" s="96">
        <v>1</v>
      </c>
      <c r="AC20" s="96">
        <v>0</v>
      </c>
      <c r="AD20" s="96">
        <v>0</v>
      </c>
      <c r="AE20" s="97">
        <f t="shared" si="7"/>
        <v>1</v>
      </c>
      <c r="AF20" s="96">
        <v>0</v>
      </c>
      <c r="AG20" s="96">
        <v>0</v>
      </c>
      <c r="AH20" s="96">
        <v>0</v>
      </c>
      <c r="AI20" s="97">
        <f t="shared" si="8"/>
        <v>0</v>
      </c>
      <c r="AJ20" s="97">
        <f t="shared" si="9"/>
        <v>1</v>
      </c>
    </row>
    <row r="21" spans="1:36" ht="174.95" customHeight="1" thickBot="1" x14ac:dyDescent="0.25">
      <c r="A21" s="469"/>
      <c r="B21" s="188" t="s">
        <v>810</v>
      </c>
      <c r="C21" s="183" t="s">
        <v>811</v>
      </c>
      <c r="D21" s="183" t="s">
        <v>128</v>
      </c>
      <c r="E21" s="94">
        <f t="shared" si="0"/>
        <v>1</v>
      </c>
      <c r="F21" s="23" t="s">
        <v>130</v>
      </c>
      <c r="G21" s="156" t="s">
        <v>693</v>
      </c>
      <c r="H21" s="95">
        <f t="shared" si="1"/>
        <v>0</v>
      </c>
      <c r="I21" s="95">
        <f t="shared" si="2"/>
        <v>0</v>
      </c>
      <c r="J21" s="95">
        <f t="shared" si="3"/>
        <v>1</v>
      </c>
      <c r="K21" s="95">
        <f t="shared" si="4"/>
        <v>0</v>
      </c>
      <c r="L21" s="148">
        <v>642332.40640000021</v>
      </c>
      <c r="M21" s="183" t="s">
        <v>680</v>
      </c>
      <c r="N21" s="186" t="s">
        <v>474</v>
      </c>
      <c r="O21" s="156" t="s">
        <v>694</v>
      </c>
      <c r="P21" s="185"/>
      <c r="Q21" s="17"/>
      <c r="R21" s="188" t="s">
        <v>810</v>
      </c>
      <c r="S21" s="183" t="s">
        <v>811</v>
      </c>
      <c r="T21" s="96">
        <v>0</v>
      </c>
      <c r="U21" s="96">
        <v>0</v>
      </c>
      <c r="V21" s="96">
        <v>0</v>
      </c>
      <c r="W21" s="97">
        <f t="shared" si="5"/>
        <v>0</v>
      </c>
      <c r="X21" s="96">
        <v>0</v>
      </c>
      <c r="Y21" s="96">
        <v>0</v>
      </c>
      <c r="Z21" s="96">
        <v>0</v>
      </c>
      <c r="AA21" s="97">
        <f t="shared" si="6"/>
        <v>0</v>
      </c>
      <c r="AB21" s="96">
        <v>1</v>
      </c>
      <c r="AC21" s="96">
        <v>0</v>
      </c>
      <c r="AD21" s="96">
        <v>0</v>
      </c>
      <c r="AE21" s="97">
        <f t="shared" si="7"/>
        <v>1</v>
      </c>
      <c r="AF21" s="96">
        <v>0</v>
      </c>
      <c r="AG21" s="96">
        <v>0</v>
      </c>
      <c r="AH21" s="96">
        <v>0</v>
      </c>
      <c r="AI21" s="97">
        <f t="shared" si="8"/>
        <v>0</v>
      </c>
      <c r="AJ21" s="97">
        <f t="shared" si="9"/>
        <v>1</v>
      </c>
    </row>
    <row r="22" spans="1:36" s="13" customFormat="1" x14ac:dyDescent="0.2">
      <c r="E22" s="24"/>
      <c r="H22" s="24"/>
      <c r="I22" s="24"/>
      <c r="J22" s="24"/>
      <c r="K22" s="24"/>
      <c r="L22" s="24"/>
      <c r="Q22"/>
      <c r="T22" s="24"/>
      <c r="U22" s="24"/>
      <c r="V22" s="24"/>
      <c r="W22" s="24"/>
      <c r="X22" s="24"/>
      <c r="Y22" s="24"/>
      <c r="Z22" s="24"/>
      <c r="AA22" s="24"/>
      <c r="AB22" s="24"/>
      <c r="AC22" s="24"/>
      <c r="AD22" s="24"/>
      <c r="AE22" s="24"/>
      <c r="AF22" s="24"/>
      <c r="AG22" s="24"/>
      <c r="AH22" s="24"/>
      <c r="AI22" s="24"/>
      <c r="AJ22" s="24"/>
    </row>
    <row r="23" spans="1:36" s="13" customFormat="1" x14ac:dyDescent="0.2">
      <c r="E23" s="24"/>
      <c r="H23" s="24"/>
      <c r="I23" s="24"/>
      <c r="J23" s="24"/>
      <c r="K23" s="24"/>
      <c r="L23" s="24"/>
      <c r="Q23"/>
      <c r="T23" s="24"/>
      <c r="U23" s="24"/>
      <c r="V23" s="24"/>
      <c r="W23" s="24"/>
      <c r="X23" s="24"/>
      <c r="Y23" s="24"/>
      <c r="Z23" s="24"/>
      <c r="AA23" s="24"/>
      <c r="AB23" s="24"/>
      <c r="AC23" s="24"/>
      <c r="AD23" s="24"/>
      <c r="AE23" s="24"/>
      <c r="AF23" s="24"/>
      <c r="AG23" s="24"/>
      <c r="AH23" s="24"/>
      <c r="AI23" s="24"/>
      <c r="AJ23" s="24"/>
    </row>
    <row r="24" spans="1:36" s="13" customFormat="1" x14ac:dyDescent="0.2">
      <c r="E24" s="24"/>
      <c r="H24" s="24"/>
      <c r="I24" s="24"/>
      <c r="J24" s="24"/>
      <c r="K24" s="24"/>
      <c r="L24" s="24"/>
      <c r="Q24"/>
      <c r="T24" s="24"/>
      <c r="U24" s="24"/>
      <c r="V24" s="24"/>
      <c r="W24" s="24"/>
      <c r="X24" s="24"/>
      <c r="Y24" s="24"/>
      <c r="Z24" s="24"/>
      <c r="AA24" s="24"/>
      <c r="AB24" s="24"/>
      <c r="AC24" s="24"/>
      <c r="AD24" s="24"/>
      <c r="AE24" s="24"/>
      <c r="AF24" s="24"/>
      <c r="AG24" s="24"/>
      <c r="AH24" s="24"/>
      <c r="AI24" s="24"/>
      <c r="AJ24" s="24"/>
    </row>
    <row r="25" spans="1:36" s="13" customFormat="1" x14ac:dyDescent="0.2">
      <c r="E25" s="24"/>
      <c r="H25" s="24"/>
      <c r="I25" s="24"/>
      <c r="J25" s="24"/>
      <c r="K25" s="24"/>
      <c r="L25" s="24"/>
      <c r="Q25"/>
      <c r="T25" s="24"/>
      <c r="U25" s="24"/>
      <c r="V25" s="24"/>
      <c r="W25" s="24"/>
      <c r="X25" s="24"/>
      <c r="Y25" s="24"/>
      <c r="Z25" s="24"/>
      <c r="AA25" s="24"/>
      <c r="AB25" s="24"/>
      <c r="AC25" s="24"/>
      <c r="AD25" s="24"/>
      <c r="AE25" s="24"/>
      <c r="AF25" s="24"/>
      <c r="AG25" s="24"/>
      <c r="AH25" s="24"/>
      <c r="AI25" s="24"/>
      <c r="AJ25" s="24"/>
    </row>
    <row r="26" spans="1:36" s="13" customFormat="1" x14ac:dyDescent="0.2">
      <c r="E26" s="24"/>
      <c r="H26" s="24"/>
      <c r="I26" s="24"/>
      <c r="J26" s="24"/>
      <c r="K26" s="24"/>
      <c r="L26" s="24"/>
      <c r="Q26"/>
      <c r="T26" s="24"/>
      <c r="U26" s="24"/>
      <c r="V26" s="24"/>
      <c r="W26" s="24"/>
      <c r="X26" s="24"/>
      <c r="Y26" s="24"/>
      <c r="Z26" s="24"/>
      <c r="AA26" s="24"/>
      <c r="AB26" s="24"/>
      <c r="AC26" s="24"/>
      <c r="AD26" s="24"/>
      <c r="AE26" s="24"/>
      <c r="AF26" s="24"/>
      <c r="AG26" s="24"/>
      <c r="AH26" s="24"/>
      <c r="AI26" s="24"/>
      <c r="AJ26" s="24"/>
    </row>
    <row r="27" spans="1:36" s="13" customFormat="1" x14ac:dyDescent="0.2">
      <c r="E27" s="24"/>
      <c r="H27" s="24"/>
      <c r="I27" s="24"/>
      <c r="J27" s="24"/>
      <c r="K27" s="24"/>
      <c r="L27" s="24"/>
      <c r="Q27"/>
      <c r="T27" s="24"/>
      <c r="U27" s="24"/>
      <c r="V27" s="24"/>
      <c r="W27" s="24"/>
      <c r="X27" s="24"/>
      <c r="Y27" s="24"/>
      <c r="Z27" s="24"/>
      <c r="AA27" s="24"/>
      <c r="AB27" s="24"/>
      <c r="AC27" s="24"/>
      <c r="AD27" s="24"/>
      <c r="AE27" s="24"/>
      <c r="AF27" s="24"/>
      <c r="AG27" s="24"/>
      <c r="AH27" s="24"/>
      <c r="AI27" s="24"/>
      <c r="AJ27" s="24"/>
    </row>
    <row r="28" spans="1:36" s="13" customFormat="1" x14ac:dyDescent="0.2">
      <c r="E28" s="24"/>
      <c r="H28" s="24"/>
      <c r="I28" s="24"/>
      <c r="J28" s="24"/>
      <c r="K28" s="24"/>
      <c r="L28" s="24"/>
      <c r="Q28"/>
      <c r="T28" s="24"/>
      <c r="U28" s="24"/>
      <c r="V28" s="24"/>
      <c r="W28" s="24"/>
      <c r="X28" s="24"/>
      <c r="Y28" s="24"/>
      <c r="Z28" s="24"/>
      <c r="AA28" s="24"/>
      <c r="AB28" s="24"/>
      <c r="AC28" s="24"/>
      <c r="AD28" s="24"/>
      <c r="AE28" s="24"/>
      <c r="AF28" s="24"/>
      <c r="AG28" s="24"/>
      <c r="AH28" s="24"/>
      <c r="AI28" s="24"/>
      <c r="AJ28" s="24"/>
    </row>
    <row r="29" spans="1:36" s="13" customFormat="1" x14ac:dyDescent="0.2">
      <c r="E29" s="24"/>
      <c r="H29" s="24"/>
      <c r="I29" s="24"/>
      <c r="J29" s="24"/>
      <c r="K29" s="24"/>
      <c r="L29" s="24"/>
      <c r="Q29"/>
      <c r="T29" s="24"/>
      <c r="U29" s="24"/>
      <c r="V29" s="24"/>
      <c r="W29" s="24"/>
      <c r="X29" s="24"/>
      <c r="Y29" s="24"/>
      <c r="Z29" s="24"/>
      <c r="AA29" s="24"/>
      <c r="AB29" s="24"/>
      <c r="AC29" s="24"/>
      <c r="AD29" s="24"/>
      <c r="AE29" s="24"/>
      <c r="AF29" s="24"/>
      <c r="AG29" s="24"/>
      <c r="AH29" s="24"/>
      <c r="AI29" s="24"/>
      <c r="AJ29" s="24"/>
    </row>
    <row r="30" spans="1:36" s="13" customFormat="1" x14ac:dyDescent="0.2">
      <c r="E30" s="24"/>
      <c r="H30" s="24"/>
      <c r="I30" s="24"/>
      <c r="J30" s="24"/>
      <c r="K30" s="24"/>
      <c r="L30" s="24"/>
      <c r="Q30"/>
      <c r="T30" s="24"/>
      <c r="U30" s="24"/>
      <c r="V30" s="24"/>
      <c r="W30" s="24"/>
      <c r="X30" s="24"/>
      <c r="Y30" s="24"/>
      <c r="Z30" s="24"/>
      <c r="AA30" s="24"/>
      <c r="AB30" s="24"/>
      <c r="AC30" s="24"/>
      <c r="AD30" s="24"/>
      <c r="AE30" s="24"/>
      <c r="AF30" s="24"/>
      <c r="AG30" s="24"/>
      <c r="AH30" s="24"/>
      <c r="AI30" s="24"/>
      <c r="AJ30" s="24"/>
    </row>
    <row r="31" spans="1:36" s="13" customFormat="1" x14ac:dyDescent="0.2">
      <c r="E31" s="24"/>
      <c r="H31" s="24"/>
      <c r="I31" s="24"/>
      <c r="J31" s="24"/>
      <c r="K31" s="24"/>
      <c r="L31" s="24"/>
      <c r="Q31"/>
      <c r="T31" s="24"/>
      <c r="U31" s="24"/>
      <c r="V31" s="24"/>
      <c r="W31" s="24"/>
      <c r="X31" s="24"/>
      <c r="Y31" s="24"/>
      <c r="Z31" s="24"/>
      <c r="AA31" s="24"/>
      <c r="AB31" s="24"/>
      <c r="AC31" s="24"/>
      <c r="AD31" s="24"/>
      <c r="AE31" s="24"/>
      <c r="AF31" s="24"/>
      <c r="AG31" s="24"/>
      <c r="AH31" s="24"/>
      <c r="AI31" s="24"/>
      <c r="AJ31" s="24"/>
    </row>
    <row r="32" spans="1:36" s="13" customFormat="1" x14ac:dyDescent="0.2">
      <c r="E32" s="24"/>
      <c r="H32" s="24"/>
      <c r="I32" s="24"/>
      <c r="J32" s="24"/>
      <c r="K32" s="24"/>
      <c r="L32" s="24"/>
      <c r="Q32"/>
      <c r="T32" s="24"/>
      <c r="U32" s="24"/>
      <c r="V32" s="24"/>
      <c r="W32" s="24"/>
      <c r="X32" s="24"/>
      <c r="Y32" s="24"/>
      <c r="Z32" s="24"/>
      <c r="AA32" s="24"/>
      <c r="AB32" s="24"/>
      <c r="AC32" s="24"/>
      <c r="AD32" s="24"/>
      <c r="AE32" s="24"/>
      <c r="AF32" s="24"/>
      <c r="AG32" s="24"/>
      <c r="AH32" s="24"/>
      <c r="AI32" s="24"/>
      <c r="AJ32" s="24"/>
    </row>
  </sheetData>
  <mergeCells count="27">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A15:A16"/>
    <mergeCell ref="A17:A19"/>
    <mergeCell ref="A20:A21"/>
    <mergeCell ref="O13:O14"/>
    <mergeCell ref="P13:P14"/>
  </mergeCells>
  <dataValidations count="2">
    <dataValidation type="list" allowBlank="1" showInputMessage="1" showErrorMessage="1" sqref="F15:F21">
      <formula1>"A,B,C"</formula1>
    </dataValidation>
    <dataValidation type="list" allowBlank="1" showInputMessage="1" showErrorMessage="1" sqref="D15:D21">
      <formula1>"Unidad,Porcentaje,Monetario"</formula1>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rowBreaks count="1" manualBreakCount="1">
    <brk id="19"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N46"/>
  <sheetViews>
    <sheetView showGridLines="0" zoomScale="60" zoomScaleNormal="60" zoomScaleSheetLayoutView="40" workbookViewId="0"/>
  </sheetViews>
  <sheetFormatPr baseColWidth="10" defaultColWidth="9.375" defaultRowHeight="15" x14ac:dyDescent="0.25"/>
  <cols>
    <col min="1" max="9" width="18.25" style="4" customWidth="1"/>
    <col min="10" max="256" width="9.375" style="4"/>
    <col min="257" max="265" width="18.25" style="4" customWidth="1"/>
    <col min="266" max="512" width="9.375" style="4"/>
    <col min="513" max="521" width="18.25" style="4" customWidth="1"/>
    <col min="522" max="768" width="9.375" style="4"/>
    <col min="769" max="777" width="18.25" style="4" customWidth="1"/>
    <col min="778" max="1024" width="9.375" style="4"/>
    <col min="1025" max="1033" width="18.25" style="4" customWidth="1"/>
    <col min="1034" max="1280" width="9.375" style="4"/>
    <col min="1281" max="1289" width="18.25" style="4" customWidth="1"/>
    <col min="1290" max="1536" width="9.375" style="4"/>
    <col min="1537" max="1545" width="18.25" style="4" customWidth="1"/>
    <col min="1546" max="1792" width="9.375" style="4"/>
    <col min="1793" max="1801" width="18.25" style="4" customWidth="1"/>
    <col min="1802" max="2048" width="9.375" style="4"/>
    <col min="2049" max="2057" width="18.25" style="4" customWidth="1"/>
    <col min="2058" max="2304" width="9.375" style="4"/>
    <col min="2305" max="2313" width="18.25" style="4" customWidth="1"/>
    <col min="2314" max="2560" width="9.375" style="4"/>
    <col min="2561" max="2569" width="18.25" style="4" customWidth="1"/>
    <col min="2570" max="2816" width="9.375" style="4"/>
    <col min="2817" max="2825" width="18.25" style="4" customWidth="1"/>
    <col min="2826" max="3072" width="9.375" style="4"/>
    <col min="3073" max="3081" width="18.25" style="4" customWidth="1"/>
    <col min="3082" max="3328" width="9.375" style="4"/>
    <col min="3329" max="3337" width="18.25" style="4" customWidth="1"/>
    <col min="3338" max="3584" width="9.375" style="4"/>
    <col min="3585" max="3593" width="18.25" style="4" customWidth="1"/>
    <col min="3594" max="3840" width="9.375" style="4"/>
    <col min="3841" max="3849" width="18.25" style="4" customWidth="1"/>
    <col min="3850" max="4096" width="9.375" style="4"/>
    <col min="4097" max="4105" width="18.25" style="4" customWidth="1"/>
    <col min="4106" max="4352" width="9.375" style="4"/>
    <col min="4353" max="4361" width="18.25" style="4" customWidth="1"/>
    <col min="4362" max="4608" width="9.375" style="4"/>
    <col min="4609" max="4617" width="18.25" style="4" customWidth="1"/>
    <col min="4618" max="4864" width="9.375" style="4"/>
    <col min="4865" max="4873" width="18.25" style="4" customWidth="1"/>
    <col min="4874" max="5120" width="9.375" style="4"/>
    <col min="5121" max="5129" width="18.25" style="4" customWidth="1"/>
    <col min="5130" max="5376" width="9.375" style="4"/>
    <col min="5377" max="5385" width="18.25" style="4" customWidth="1"/>
    <col min="5386" max="5632" width="9.375" style="4"/>
    <col min="5633" max="5641" width="18.25" style="4" customWidth="1"/>
    <col min="5642" max="5888" width="9.375" style="4"/>
    <col min="5889" max="5897" width="18.25" style="4" customWidth="1"/>
    <col min="5898" max="6144" width="9.375" style="4"/>
    <col min="6145" max="6153" width="18.25" style="4" customWidth="1"/>
    <col min="6154" max="6400" width="9.375" style="4"/>
    <col min="6401" max="6409" width="18.25" style="4" customWidth="1"/>
    <col min="6410" max="6656" width="9.375" style="4"/>
    <col min="6657" max="6665" width="18.25" style="4" customWidth="1"/>
    <col min="6666" max="6912" width="9.375" style="4"/>
    <col min="6913" max="6921" width="18.25" style="4" customWidth="1"/>
    <col min="6922" max="7168" width="9.375" style="4"/>
    <col min="7169" max="7177" width="18.25" style="4" customWidth="1"/>
    <col min="7178" max="7424" width="9.375" style="4"/>
    <col min="7425" max="7433" width="18.25" style="4" customWidth="1"/>
    <col min="7434" max="7680" width="9.375" style="4"/>
    <col min="7681" max="7689" width="18.25" style="4" customWidth="1"/>
    <col min="7690" max="7936" width="9.375" style="4"/>
    <col min="7937" max="7945" width="18.25" style="4" customWidth="1"/>
    <col min="7946" max="8192" width="9.375" style="4"/>
    <col min="8193" max="8201" width="18.25" style="4" customWidth="1"/>
    <col min="8202" max="8448" width="9.375" style="4"/>
    <col min="8449" max="8457" width="18.25" style="4" customWidth="1"/>
    <col min="8458" max="8704" width="9.375" style="4"/>
    <col min="8705" max="8713" width="18.25" style="4" customWidth="1"/>
    <col min="8714" max="8960" width="9.375" style="4"/>
    <col min="8961" max="8969" width="18.25" style="4" customWidth="1"/>
    <col min="8970" max="9216" width="9.375" style="4"/>
    <col min="9217" max="9225" width="18.25" style="4" customWidth="1"/>
    <col min="9226" max="9472" width="9.375" style="4"/>
    <col min="9473" max="9481" width="18.25" style="4" customWidth="1"/>
    <col min="9482" max="9728" width="9.375" style="4"/>
    <col min="9729" max="9737" width="18.25" style="4" customWidth="1"/>
    <col min="9738" max="9984" width="9.375" style="4"/>
    <col min="9985" max="9993" width="18.25" style="4" customWidth="1"/>
    <col min="9994" max="10240" width="9.375" style="4"/>
    <col min="10241" max="10249" width="18.25" style="4" customWidth="1"/>
    <col min="10250" max="10496" width="9.375" style="4"/>
    <col min="10497" max="10505" width="18.25" style="4" customWidth="1"/>
    <col min="10506" max="10752" width="9.375" style="4"/>
    <col min="10753" max="10761" width="18.25" style="4" customWidth="1"/>
    <col min="10762" max="11008" width="9.375" style="4"/>
    <col min="11009" max="11017" width="18.25" style="4" customWidth="1"/>
    <col min="11018" max="11264" width="9.375" style="4"/>
    <col min="11265" max="11273" width="18.25" style="4" customWidth="1"/>
    <col min="11274" max="11520" width="9.375" style="4"/>
    <col min="11521" max="11529" width="18.25" style="4" customWidth="1"/>
    <col min="11530" max="11776" width="9.375" style="4"/>
    <col min="11777" max="11785" width="18.25" style="4" customWidth="1"/>
    <col min="11786" max="12032" width="9.375" style="4"/>
    <col min="12033" max="12041" width="18.25" style="4" customWidth="1"/>
    <col min="12042" max="12288" width="9.375" style="4"/>
    <col min="12289" max="12297" width="18.25" style="4" customWidth="1"/>
    <col min="12298" max="12544" width="9.375" style="4"/>
    <col min="12545" max="12553" width="18.25" style="4" customWidth="1"/>
    <col min="12554" max="12800" width="9.375" style="4"/>
    <col min="12801" max="12809" width="18.25" style="4" customWidth="1"/>
    <col min="12810" max="13056" width="9.375" style="4"/>
    <col min="13057" max="13065" width="18.25" style="4" customWidth="1"/>
    <col min="13066" max="13312" width="9.375" style="4"/>
    <col min="13313" max="13321" width="18.25" style="4" customWidth="1"/>
    <col min="13322" max="13568" width="9.375" style="4"/>
    <col min="13569" max="13577" width="18.25" style="4" customWidth="1"/>
    <col min="13578" max="13824" width="9.375" style="4"/>
    <col min="13825" max="13833" width="18.25" style="4" customWidth="1"/>
    <col min="13834" max="14080" width="9.375" style="4"/>
    <col min="14081" max="14089" width="18.25" style="4" customWidth="1"/>
    <col min="14090" max="14336" width="9.375" style="4"/>
    <col min="14337" max="14345" width="18.25" style="4" customWidth="1"/>
    <col min="14346" max="14592" width="9.375" style="4"/>
    <col min="14593" max="14601" width="18.25" style="4" customWidth="1"/>
    <col min="14602" max="14848" width="9.375" style="4"/>
    <col min="14849" max="14857" width="18.25" style="4" customWidth="1"/>
    <col min="14858" max="15104" width="9.375" style="4"/>
    <col min="15105" max="15113" width="18.25" style="4" customWidth="1"/>
    <col min="15114" max="15360" width="9.375" style="4"/>
    <col min="15361" max="15369" width="18.25" style="4" customWidth="1"/>
    <col min="15370" max="15616" width="9.375" style="4"/>
    <col min="15617" max="15625" width="18.25" style="4" customWidth="1"/>
    <col min="15626" max="15872" width="9.375" style="4"/>
    <col min="15873" max="15881" width="18.25" style="4" customWidth="1"/>
    <col min="15882" max="16128" width="9.375" style="4"/>
    <col min="16129" max="16137" width="18.25" style="4" customWidth="1"/>
    <col min="16138" max="16384" width="9.375" style="4"/>
  </cols>
  <sheetData>
    <row r="1" spans="1:12" x14ac:dyDescent="0.25">
      <c r="A1" s="3"/>
      <c r="B1" s="3"/>
      <c r="C1" s="3"/>
      <c r="D1" s="3"/>
      <c r="E1" s="3"/>
      <c r="F1" s="3"/>
      <c r="G1" s="3"/>
      <c r="H1" s="3"/>
      <c r="I1" s="3"/>
    </row>
    <row r="2" spans="1:12" x14ac:dyDescent="0.25">
      <c r="A2" s="3"/>
      <c r="B2" s="3"/>
      <c r="C2" s="3"/>
      <c r="D2" s="3"/>
      <c r="E2" s="3"/>
      <c r="F2" s="3"/>
      <c r="G2" s="3"/>
      <c r="H2" s="3"/>
      <c r="I2" s="3"/>
    </row>
    <row r="3" spans="1:12" x14ac:dyDescent="0.25">
      <c r="A3" s="3"/>
      <c r="B3" s="3"/>
      <c r="C3" s="3"/>
      <c r="D3" s="3"/>
      <c r="E3" s="3"/>
      <c r="F3" s="3"/>
      <c r="G3" s="3"/>
      <c r="H3" s="3"/>
      <c r="I3" s="3"/>
    </row>
    <row r="4" spans="1:12" x14ac:dyDescent="0.25">
      <c r="A4" s="3"/>
      <c r="B4" s="3"/>
      <c r="C4" s="3"/>
      <c r="D4" s="3"/>
      <c r="E4" s="3"/>
      <c r="F4" s="3"/>
      <c r="G4" s="3"/>
      <c r="H4" s="3"/>
      <c r="I4" s="3"/>
    </row>
    <row r="5" spans="1:12" x14ac:dyDescent="0.25">
      <c r="A5" s="3"/>
      <c r="B5" s="3"/>
      <c r="C5" s="3"/>
      <c r="D5" s="3"/>
      <c r="E5" s="3"/>
      <c r="F5" s="3"/>
      <c r="G5" s="3"/>
      <c r="H5" s="3"/>
      <c r="I5" s="3"/>
      <c r="J5" s="335"/>
      <c r="K5" s="335"/>
      <c r="L5" s="335"/>
    </row>
    <row r="6" spans="1:12" x14ac:dyDescent="0.25">
      <c r="A6" s="3"/>
      <c r="B6" s="3"/>
      <c r="C6" s="3"/>
      <c r="D6" s="3"/>
      <c r="E6" s="3"/>
      <c r="F6" s="3"/>
      <c r="G6" s="3"/>
      <c r="H6" s="3"/>
      <c r="I6" s="3"/>
      <c r="J6" s="335"/>
      <c r="K6" s="335"/>
      <c r="L6" s="335"/>
    </row>
    <row r="7" spans="1:12" ht="20.25" x14ac:dyDescent="0.25">
      <c r="A7" s="311" t="s">
        <v>5</v>
      </c>
      <c r="B7" s="311"/>
      <c r="C7" s="311"/>
      <c r="D7" s="311"/>
      <c r="E7" s="311"/>
      <c r="F7" s="311"/>
      <c r="G7" s="311"/>
      <c r="H7" s="311"/>
      <c r="I7" s="311"/>
    </row>
    <row r="8" spans="1:12" ht="20.25" x14ac:dyDescent="0.25">
      <c r="A8" s="312" t="s">
        <v>2</v>
      </c>
      <c r="B8" s="312"/>
      <c r="C8" s="312"/>
      <c r="D8" s="312"/>
      <c r="E8" s="312"/>
      <c r="F8" s="312"/>
      <c r="G8" s="312"/>
      <c r="H8" s="312"/>
      <c r="I8" s="312"/>
    </row>
    <row r="9" spans="1:12" ht="21" thickBot="1" x14ac:dyDescent="0.3">
      <c r="A9" s="313" t="s">
        <v>32</v>
      </c>
      <c r="B9" s="313"/>
      <c r="C9" s="313"/>
      <c r="D9" s="313"/>
      <c r="E9" s="313"/>
      <c r="F9" s="313"/>
      <c r="G9" s="313"/>
      <c r="H9" s="313"/>
      <c r="I9" s="313"/>
    </row>
    <row r="10" spans="1:12" ht="12.95" customHeight="1" thickBot="1" x14ac:dyDescent="0.3">
      <c r="A10" s="314" t="s">
        <v>3</v>
      </c>
      <c r="B10" s="314"/>
      <c r="C10" s="314"/>
      <c r="D10" s="314"/>
      <c r="E10" s="314"/>
      <c r="F10" s="314"/>
      <c r="G10" s="314"/>
      <c r="H10" s="314"/>
      <c r="I10" s="314"/>
    </row>
    <row r="11" spans="1:12" ht="12.95" customHeight="1" thickBot="1" x14ac:dyDescent="0.3">
      <c r="A11" s="314"/>
      <c r="B11" s="314"/>
      <c r="C11" s="314"/>
      <c r="D11" s="314"/>
      <c r="E11" s="314"/>
      <c r="F11" s="314"/>
      <c r="G11" s="314"/>
      <c r="H11" s="314"/>
      <c r="I11" s="314"/>
    </row>
    <row r="12" spans="1:12" ht="12.95" customHeight="1" thickBot="1" x14ac:dyDescent="0.3">
      <c r="A12" s="314"/>
      <c r="B12" s="314"/>
      <c r="C12" s="314"/>
      <c r="D12" s="314"/>
      <c r="E12" s="314"/>
      <c r="F12" s="314"/>
      <c r="G12" s="314"/>
      <c r="H12" s="314"/>
      <c r="I12" s="314"/>
    </row>
    <row r="13" spans="1:12" ht="20.100000000000001" customHeight="1" thickTop="1" thickBot="1" x14ac:dyDescent="0.3">
      <c r="A13" s="315" t="s">
        <v>6</v>
      </c>
      <c r="B13" s="315"/>
      <c r="C13" s="315"/>
      <c r="D13" s="315"/>
      <c r="E13" s="315"/>
      <c r="F13" s="315"/>
      <c r="G13" s="315"/>
      <c r="H13" s="315"/>
      <c r="I13" s="315"/>
    </row>
    <row r="14" spans="1:12" ht="20.100000000000001" customHeight="1" thickTop="1" thickBot="1" x14ac:dyDescent="0.3">
      <c r="A14" s="315"/>
      <c r="B14" s="315"/>
      <c r="C14" s="315"/>
      <c r="D14" s="315"/>
      <c r="E14" s="315"/>
      <c r="F14" s="315"/>
      <c r="G14" s="315"/>
      <c r="H14" s="315"/>
      <c r="I14" s="315"/>
    </row>
    <row r="15" spans="1:12" ht="20.100000000000001" customHeight="1" thickTop="1" thickBot="1" x14ac:dyDescent="0.3">
      <c r="A15" s="303" t="s">
        <v>7</v>
      </c>
      <c r="B15" s="303"/>
      <c r="C15" s="303"/>
      <c r="D15" s="304" t="s">
        <v>9</v>
      </c>
      <c r="E15" s="305"/>
      <c r="F15" s="306"/>
      <c r="G15" s="310" t="s">
        <v>17</v>
      </c>
      <c r="H15" s="310"/>
      <c r="I15" s="310"/>
    </row>
    <row r="16" spans="1:12" ht="16.5" thickTop="1" thickBot="1" x14ac:dyDescent="0.3">
      <c r="A16" s="303"/>
      <c r="B16" s="303"/>
      <c r="C16" s="303"/>
      <c r="D16" s="307"/>
      <c r="E16" s="308"/>
      <c r="F16" s="309"/>
      <c r="G16" s="310"/>
      <c r="H16" s="310"/>
      <c r="I16" s="310"/>
    </row>
    <row r="17" spans="1:14" ht="20.100000000000001" customHeight="1" thickTop="1" thickBot="1" x14ac:dyDescent="0.3">
      <c r="A17" s="303" t="s">
        <v>28</v>
      </c>
      <c r="B17" s="303"/>
      <c r="C17" s="303"/>
      <c r="D17" s="304" t="s">
        <v>10</v>
      </c>
      <c r="E17" s="305"/>
      <c r="F17" s="306"/>
      <c r="G17" s="310" t="s">
        <v>33</v>
      </c>
      <c r="H17" s="310"/>
      <c r="I17" s="310"/>
    </row>
    <row r="18" spans="1:14" ht="20.100000000000001" customHeight="1" thickTop="1" thickBot="1" x14ac:dyDescent="0.3">
      <c r="A18" s="303"/>
      <c r="B18" s="303"/>
      <c r="C18" s="303"/>
      <c r="D18" s="307"/>
      <c r="E18" s="308"/>
      <c r="F18" s="309"/>
      <c r="G18" s="310"/>
      <c r="H18" s="310"/>
      <c r="I18" s="310"/>
    </row>
    <row r="19" spans="1:14" ht="20.100000000000001" customHeight="1" thickTop="1" thickBot="1" x14ac:dyDescent="0.3">
      <c r="A19" s="303" t="s">
        <v>8</v>
      </c>
      <c r="B19" s="303"/>
      <c r="C19" s="303"/>
      <c r="D19" s="316" t="s">
        <v>18</v>
      </c>
      <c r="E19" s="316"/>
      <c r="F19" s="316"/>
      <c r="G19" s="310" t="s">
        <v>19</v>
      </c>
      <c r="H19" s="310"/>
      <c r="I19" s="310"/>
    </row>
    <row r="20" spans="1:14" ht="20.100000000000001" customHeight="1" thickTop="1" thickBot="1" x14ac:dyDescent="0.3">
      <c r="A20" s="303"/>
      <c r="B20" s="303"/>
      <c r="C20" s="303"/>
      <c r="D20" s="316"/>
      <c r="E20" s="316"/>
      <c r="F20" s="316"/>
      <c r="G20" s="310"/>
      <c r="H20" s="310"/>
      <c r="I20" s="310"/>
    </row>
    <row r="21" spans="1:14" ht="20.100000000000001" customHeight="1" thickTop="1" thickBot="1" x14ac:dyDescent="0.3">
      <c r="A21" s="303" t="s">
        <v>16</v>
      </c>
      <c r="B21" s="303"/>
      <c r="C21" s="303"/>
      <c r="D21" s="316" t="s">
        <v>20</v>
      </c>
      <c r="E21" s="316"/>
      <c r="F21" s="316"/>
      <c r="G21" s="317"/>
      <c r="H21" s="317"/>
      <c r="I21" s="317"/>
    </row>
    <row r="22" spans="1:14" ht="20.100000000000001" customHeight="1" thickTop="1" thickBot="1" x14ac:dyDescent="0.3">
      <c r="A22" s="303"/>
      <c r="B22" s="303"/>
      <c r="C22" s="303"/>
      <c r="D22" s="316"/>
      <c r="E22" s="316"/>
      <c r="F22" s="316"/>
      <c r="G22" s="317"/>
      <c r="H22" s="317"/>
      <c r="I22" s="317"/>
    </row>
    <row r="23" spans="1:14" ht="20.100000000000001" customHeight="1" thickTop="1" thickBot="1" x14ac:dyDescent="0.3">
      <c r="A23" s="303" t="s">
        <v>532</v>
      </c>
      <c r="B23" s="303"/>
      <c r="C23" s="303"/>
      <c r="D23" s="316" t="s">
        <v>11</v>
      </c>
      <c r="E23" s="316"/>
      <c r="F23" s="316"/>
      <c r="G23" s="318"/>
      <c r="H23" s="319"/>
      <c r="I23" s="320"/>
    </row>
    <row r="24" spans="1:14" ht="20.100000000000001" customHeight="1" thickTop="1" thickBot="1" x14ac:dyDescent="0.3">
      <c r="A24" s="303"/>
      <c r="B24" s="303"/>
      <c r="C24" s="303"/>
      <c r="D24" s="316"/>
      <c r="E24" s="316"/>
      <c r="F24" s="316"/>
      <c r="G24" s="321"/>
      <c r="H24" s="322"/>
      <c r="I24" s="323"/>
    </row>
    <row r="25" spans="1:14" ht="20.100000000000001" customHeight="1" thickTop="1" thickBot="1" x14ac:dyDescent="0.3">
      <c r="A25" s="303" t="s">
        <v>707</v>
      </c>
      <c r="B25" s="303"/>
      <c r="C25" s="303"/>
      <c r="D25" s="316" t="s">
        <v>21</v>
      </c>
      <c r="E25" s="316"/>
      <c r="F25" s="316"/>
      <c r="G25" s="316"/>
      <c r="H25" s="303"/>
      <c r="I25" s="362"/>
      <c r="K25" s="5"/>
    </row>
    <row r="26" spans="1:14" ht="20.100000000000001" customHeight="1" thickTop="1" thickBot="1" x14ac:dyDescent="0.3">
      <c r="A26" s="303"/>
      <c r="B26" s="303"/>
      <c r="C26" s="303"/>
      <c r="D26" s="316"/>
      <c r="E26" s="316"/>
      <c r="F26" s="316"/>
      <c r="G26" s="316"/>
      <c r="H26" s="303"/>
      <c r="I26" s="362"/>
    </row>
    <row r="27" spans="1:14" ht="20.100000000000001" customHeight="1" thickTop="1" thickBot="1" x14ac:dyDescent="0.3">
      <c r="A27" s="363" t="s">
        <v>22</v>
      </c>
      <c r="B27" s="363"/>
      <c r="C27" s="363"/>
      <c r="D27" s="364" t="s">
        <v>23</v>
      </c>
      <c r="E27" s="364"/>
      <c r="F27" s="364"/>
      <c r="G27" s="365"/>
      <c r="H27" s="365"/>
      <c r="I27" s="365"/>
    </row>
    <row r="28" spans="1:14" ht="20.100000000000001" customHeight="1" thickTop="1" x14ac:dyDescent="0.25">
      <c r="A28" s="363"/>
      <c r="B28" s="363"/>
      <c r="C28" s="363"/>
      <c r="D28" s="364"/>
      <c r="E28" s="364"/>
      <c r="F28" s="364"/>
      <c r="G28" s="365"/>
      <c r="H28" s="365"/>
      <c r="I28" s="365"/>
    </row>
    <row r="29" spans="1:14" ht="18" customHeight="1" x14ac:dyDescent="0.25">
      <c r="A29" s="324" t="s">
        <v>12</v>
      </c>
      <c r="B29" s="324"/>
      <c r="C29" s="324"/>
      <c r="D29" s="324"/>
      <c r="E29" s="324"/>
      <c r="F29" s="324"/>
      <c r="G29" s="324"/>
      <c r="H29" s="324"/>
      <c r="I29" s="324"/>
    </row>
    <row r="30" spans="1:14" ht="18" customHeight="1" thickBot="1" x14ac:dyDescent="0.3">
      <c r="A30" s="324"/>
      <c r="B30" s="324"/>
      <c r="C30" s="324"/>
      <c r="D30" s="324"/>
      <c r="E30" s="324"/>
      <c r="F30" s="324"/>
      <c r="G30" s="324"/>
      <c r="H30" s="324"/>
      <c r="I30" s="324"/>
    </row>
    <row r="31" spans="1:14" ht="15" customHeight="1" thickBot="1" x14ac:dyDescent="0.3">
      <c r="A31" s="325" t="s">
        <v>24</v>
      </c>
      <c r="B31" s="325"/>
      <c r="C31" s="325"/>
      <c r="D31" s="325"/>
      <c r="E31" s="6"/>
      <c r="F31" s="326" t="s">
        <v>13</v>
      </c>
      <c r="G31" s="327"/>
      <c r="H31" s="327"/>
      <c r="I31" s="328"/>
      <c r="K31"/>
      <c r="L31"/>
      <c r="M31"/>
      <c r="N31"/>
    </row>
    <row r="32" spans="1:14" ht="15" customHeight="1" thickBot="1" x14ac:dyDescent="0.3">
      <c r="A32" s="325"/>
      <c r="B32" s="325"/>
      <c r="C32" s="325"/>
      <c r="D32" s="325"/>
      <c r="E32" s="6"/>
      <c r="F32" s="329"/>
      <c r="G32" s="330"/>
      <c r="H32" s="330"/>
      <c r="I32" s="331"/>
      <c r="K32"/>
      <c r="L32"/>
      <c r="M32"/>
      <c r="N32"/>
    </row>
    <row r="33" spans="1:14" ht="15" customHeight="1" thickBot="1" x14ac:dyDescent="0.3">
      <c r="A33" s="325"/>
      <c r="B33" s="325"/>
      <c r="C33" s="325"/>
      <c r="D33" s="325"/>
      <c r="E33" s="6"/>
      <c r="F33" s="332"/>
      <c r="G33" s="333"/>
      <c r="H33" s="333"/>
      <c r="I33" s="334"/>
      <c r="K33"/>
      <c r="L33"/>
      <c r="M33"/>
      <c r="N33"/>
    </row>
    <row r="34" spans="1:14" ht="15" customHeight="1" thickBot="1" x14ac:dyDescent="0.3">
      <c r="A34" s="325" t="s">
        <v>34</v>
      </c>
      <c r="B34" s="325"/>
      <c r="C34" s="325"/>
      <c r="D34" s="325"/>
      <c r="E34" s="6"/>
      <c r="F34" s="326" t="s">
        <v>35</v>
      </c>
      <c r="G34" s="327"/>
      <c r="H34" s="327"/>
      <c r="I34" s="328"/>
    </row>
    <row r="35" spans="1:14" ht="15" customHeight="1" thickBot="1" x14ac:dyDescent="0.3">
      <c r="A35" s="325"/>
      <c r="B35" s="325"/>
      <c r="C35" s="325"/>
      <c r="D35" s="325"/>
      <c r="E35" s="6"/>
      <c r="F35" s="329"/>
      <c r="G35" s="330"/>
      <c r="H35" s="330"/>
      <c r="I35" s="331"/>
    </row>
    <row r="36" spans="1:14" ht="15" customHeight="1" thickBot="1" x14ac:dyDescent="0.3">
      <c r="A36" s="325"/>
      <c r="B36" s="325"/>
      <c r="C36" s="325"/>
      <c r="D36" s="325"/>
      <c r="E36" s="6"/>
      <c r="F36" s="332"/>
      <c r="G36" s="333"/>
      <c r="H36" s="333"/>
      <c r="I36" s="334"/>
    </row>
    <row r="37" spans="1:14" ht="15" customHeight="1" thickBot="1" x14ac:dyDescent="0.3">
      <c r="A37" s="359" t="s">
        <v>25</v>
      </c>
      <c r="B37" s="325"/>
      <c r="C37" s="325"/>
      <c r="D37" s="325"/>
      <c r="E37" s="6"/>
      <c r="F37" s="360" t="s">
        <v>498</v>
      </c>
      <c r="G37" s="360"/>
      <c r="H37" s="360"/>
      <c r="I37" s="360"/>
    </row>
    <row r="38" spans="1:14" ht="15" customHeight="1" thickBot="1" x14ac:dyDescent="0.3">
      <c r="A38" s="325"/>
      <c r="B38" s="325"/>
      <c r="C38" s="325"/>
      <c r="D38" s="325"/>
      <c r="E38" s="6"/>
      <c r="F38" s="360"/>
      <c r="G38" s="360"/>
      <c r="H38" s="360"/>
      <c r="I38" s="360"/>
    </row>
    <row r="39" spans="1:14" ht="15" customHeight="1" thickBot="1" x14ac:dyDescent="0.3">
      <c r="A39" s="325"/>
      <c r="B39" s="325"/>
      <c r="C39" s="325"/>
      <c r="D39" s="325"/>
      <c r="E39" s="6"/>
      <c r="F39" s="361"/>
      <c r="G39" s="361"/>
      <c r="H39" s="361"/>
      <c r="I39" s="361"/>
    </row>
    <row r="40" spans="1:14" ht="15" customHeight="1" thickBot="1" x14ac:dyDescent="0.3">
      <c r="A40" s="336" t="s">
        <v>29</v>
      </c>
      <c r="B40" s="336"/>
      <c r="C40" s="336"/>
      <c r="D40" s="336"/>
      <c r="E40" s="6"/>
      <c r="F40" s="337" t="s">
        <v>551</v>
      </c>
      <c r="G40" s="338"/>
      <c r="H40" s="338"/>
      <c r="I40" s="339"/>
    </row>
    <row r="41" spans="1:14" ht="15" customHeight="1" thickBot="1" x14ac:dyDescent="0.3">
      <c r="A41" s="336"/>
      <c r="B41" s="336"/>
      <c r="C41" s="336"/>
      <c r="D41" s="336"/>
      <c r="E41" s="6"/>
      <c r="F41" s="340"/>
      <c r="G41" s="341"/>
      <c r="H41" s="341"/>
      <c r="I41" s="342"/>
    </row>
    <row r="42" spans="1:14" ht="15.75" customHeight="1" thickBot="1" x14ac:dyDescent="0.3">
      <c r="A42" s="336"/>
      <c r="B42" s="336"/>
      <c r="C42" s="336"/>
      <c r="D42" s="336"/>
      <c r="E42" s="7"/>
      <c r="F42" s="343"/>
      <c r="G42" s="344"/>
      <c r="H42" s="344"/>
      <c r="I42" s="345"/>
    </row>
    <row r="43" spans="1:14" ht="21.75" customHeight="1" thickBot="1" x14ac:dyDescent="0.3">
      <c r="A43" s="346" t="s">
        <v>4</v>
      </c>
      <c r="B43" s="347"/>
      <c r="C43" s="347"/>
      <c r="D43" s="347"/>
      <c r="E43" s="347"/>
      <c r="F43" s="347"/>
      <c r="G43" s="347"/>
      <c r="H43" s="347"/>
      <c r="I43" s="348"/>
    </row>
    <row r="44" spans="1:14" ht="155.1" customHeight="1" thickBot="1" x14ac:dyDescent="0.3">
      <c r="A44" s="349" t="s">
        <v>30</v>
      </c>
      <c r="B44" s="349"/>
      <c r="C44" s="349"/>
      <c r="D44" s="349"/>
      <c r="E44" s="350" t="s">
        <v>31</v>
      </c>
      <c r="F44" s="351"/>
      <c r="G44" s="351"/>
      <c r="H44" s="351"/>
      <c r="I44" s="352"/>
    </row>
    <row r="45" spans="1:14" ht="155.1" customHeight="1" thickBot="1" x14ac:dyDescent="0.3">
      <c r="A45" s="349" t="s">
        <v>14</v>
      </c>
      <c r="B45" s="349"/>
      <c r="C45" s="349"/>
      <c r="D45" s="349"/>
      <c r="E45" s="353"/>
      <c r="F45" s="354"/>
      <c r="G45" s="354"/>
      <c r="H45" s="354"/>
      <c r="I45" s="355"/>
    </row>
    <row r="46" spans="1:14" ht="155.1" customHeight="1" thickBot="1" x14ac:dyDescent="0.3">
      <c r="A46" s="349" t="s">
        <v>15</v>
      </c>
      <c r="B46" s="349"/>
      <c r="C46" s="349"/>
      <c r="D46" s="349"/>
      <c r="E46" s="356"/>
      <c r="F46" s="357"/>
      <c r="G46" s="357"/>
      <c r="H46" s="357"/>
      <c r="I46" s="358"/>
    </row>
  </sheetData>
  <sheetProtection selectLockedCells="1" selectUnlockedCells="1"/>
  <mergeCells count="41">
    <mergeCell ref="J5:L6"/>
    <mergeCell ref="A40:D42"/>
    <mergeCell ref="F40:I42"/>
    <mergeCell ref="A43:I43"/>
    <mergeCell ref="A44:D44"/>
    <mergeCell ref="E44:I46"/>
    <mergeCell ref="A45:D45"/>
    <mergeCell ref="A46:D46"/>
    <mergeCell ref="A37:D39"/>
    <mergeCell ref="F37:I39"/>
    <mergeCell ref="A25:C26"/>
    <mergeCell ref="D25:F26"/>
    <mergeCell ref="G25:I26"/>
    <mergeCell ref="A27:C28"/>
    <mergeCell ref="D27:F28"/>
    <mergeCell ref="G27:I28"/>
    <mergeCell ref="A29:I30"/>
    <mergeCell ref="A31:D33"/>
    <mergeCell ref="F31:I33"/>
    <mergeCell ref="A34:D36"/>
    <mergeCell ref="F34:I36"/>
    <mergeCell ref="A21:C22"/>
    <mergeCell ref="D21:F22"/>
    <mergeCell ref="G21:I22"/>
    <mergeCell ref="A23:C24"/>
    <mergeCell ref="D23:F24"/>
    <mergeCell ref="G23:I24"/>
    <mergeCell ref="A17:C18"/>
    <mergeCell ref="D17:F18"/>
    <mergeCell ref="G17:I18"/>
    <mergeCell ref="A19:C20"/>
    <mergeCell ref="D19:F20"/>
    <mergeCell ref="G19:I20"/>
    <mergeCell ref="A15:C16"/>
    <mergeCell ref="D15:F16"/>
    <mergeCell ref="G15:I16"/>
    <mergeCell ref="A7:I7"/>
    <mergeCell ref="A8:I8"/>
    <mergeCell ref="A9:I9"/>
    <mergeCell ref="A10:I12"/>
    <mergeCell ref="A13:I14"/>
  </mergeCells>
  <printOptions horizontalCentered="1"/>
  <pageMargins left="0.7" right="0.7" top="0.75" bottom="0.75" header="0.51180555555555596" footer="0.51180555555555596"/>
  <pageSetup scale="50" firstPageNumber="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MJ17"/>
  <sheetViews>
    <sheetView showGridLines="0" zoomScale="80" zoomScaleNormal="80" workbookViewId="0"/>
  </sheetViews>
  <sheetFormatPr baseColWidth="10" defaultRowHeight="15" x14ac:dyDescent="0.25"/>
  <cols>
    <col min="1" max="1" width="57.75" style="1" customWidth="1"/>
    <col min="2" max="1024" width="10.75" style="1" customWidth="1"/>
    <col min="1025" max="1025" width="11" customWidth="1"/>
  </cols>
  <sheetData>
    <row r="1" spans="1:1024" ht="26.25" x14ac:dyDescent="0.4">
      <c r="A1" s="8" t="s">
        <v>26</v>
      </c>
    </row>
    <row r="2" spans="1:1024" ht="15" customHeight="1" x14ac:dyDescent="0.4">
      <c r="A2" s="8"/>
    </row>
    <row r="3" spans="1:1024" ht="18.75" x14ac:dyDescent="0.3">
      <c r="A3" s="9" t="s">
        <v>27</v>
      </c>
    </row>
    <row r="4" spans="1:1024" x14ac:dyDescent="0.25">
      <c r="A4" s="10"/>
      <c r="AMJ4"/>
    </row>
    <row r="5" spans="1:1024" x14ac:dyDescent="0.25">
      <c r="A5" s="11"/>
      <c r="AMJ5"/>
    </row>
    <row r="6" spans="1:1024" x14ac:dyDescent="0.25">
      <c r="A6" s="11"/>
      <c r="AMJ6"/>
    </row>
    <row r="7" spans="1:1024" x14ac:dyDescent="0.25">
      <c r="A7" s="11"/>
      <c r="AMJ7"/>
    </row>
    <row r="8" spans="1:1024" x14ac:dyDescent="0.25">
      <c r="A8" s="11"/>
      <c r="AMJ8"/>
    </row>
    <row r="9" spans="1:1024" x14ac:dyDescent="0.25">
      <c r="A9" s="10"/>
      <c r="AMJ9"/>
    </row>
    <row r="10" spans="1:1024" x14ac:dyDescent="0.25">
      <c r="A10" s="11"/>
      <c r="AMJ10"/>
    </row>
    <row r="11" spans="1:1024" x14ac:dyDescent="0.25">
      <c r="A11" s="11"/>
      <c r="AMJ11"/>
    </row>
    <row r="12" spans="1:1024" x14ac:dyDescent="0.25">
      <c r="A12" s="11"/>
      <c r="AMJ12"/>
    </row>
    <row r="13" spans="1:1024" x14ac:dyDescent="0.25">
      <c r="A13" s="11"/>
      <c r="AMJ13"/>
    </row>
    <row r="14" spans="1:1024" x14ac:dyDescent="0.25">
      <c r="A14" s="11"/>
      <c r="AMJ14"/>
    </row>
    <row r="15" spans="1:1024" x14ac:dyDescent="0.25">
      <c r="A15" s="11"/>
      <c r="AMJ15"/>
    </row>
    <row r="16" spans="1:1024" x14ac:dyDescent="0.25">
      <c r="A16" s="11"/>
      <c r="AMJ16"/>
    </row>
    <row r="17" spans="1:1024" x14ac:dyDescent="0.25">
      <c r="A17" s="11"/>
      <c r="AMJ17"/>
    </row>
  </sheetData>
  <pageMargins left="0.7" right="0.7" top="1.1436999999999999" bottom="1.1436999999999999" header="0.75" footer="0.75"/>
  <pageSetup scale="115" fitToWidth="0"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MJ33"/>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8.2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38" width="11.75" style="13" bestFit="1" customWidth="1"/>
    <col min="39" max="41" width="10.625" style="13" customWidth="1"/>
    <col min="42" max="42" width="67" style="13" bestFit="1" customWidth="1"/>
    <col min="43" max="43" width="14.25" style="13" bestFit="1" customWidth="1"/>
    <col min="44" max="44" width="10.625" style="13" customWidth="1"/>
    <col min="45" max="45" width="41.625" style="13" bestFit="1" customWidth="1"/>
    <col min="46" max="1024" width="10.625" style="13" customWidth="1"/>
    <col min="1025" max="1025" width="11" customWidth="1"/>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82</v>
      </c>
      <c r="B8" s="399"/>
      <c r="C8" s="399"/>
      <c r="D8" s="399"/>
      <c r="E8" s="400"/>
      <c r="F8" s="399"/>
      <c r="G8" s="399"/>
      <c r="H8" s="400"/>
      <c r="I8" s="400"/>
      <c r="J8" s="400"/>
      <c r="K8" s="400"/>
      <c r="L8" s="400"/>
      <c r="M8" s="399"/>
      <c r="N8" s="399"/>
      <c r="O8" s="399"/>
      <c r="P8" s="401"/>
      <c r="Q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row>
    <row r="11" spans="1:1024" s="15" customFormat="1" ht="14.45" customHeight="1" x14ac:dyDescent="0.2">
      <c r="A11" s="375" t="s">
        <v>83</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29" t="s">
        <v>57</v>
      </c>
      <c r="C14" s="29" t="s">
        <v>58</v>
      </c>
      <c r="D14" s="29" t="s">
        <v>59</v>
      </c>
      <c r="E14" s="89" t="s">
        <v>60</v>
      </c>
      <c r="F14" s="29" t="s">
        <v>61</v>
      </c>
      <c r="G14" s="374"/>
      <c r="H14" s="89" t="s">
        <v>62</v>
      </c>
      <c r="I14" s="89" t="s">
        <v>63</v>
      </c>
      <c r="J14" s="89" t="s">
        <v>64</v>
      </c>
      <c r="K14" s="89" t="s">
        <v>65</v>
      </c>
      <c r="L14" s="393"/>
      <c r="M14" s="374"/>
      <c r="N14" s="374"/>
      <c r="O14" s="374"/>
      <c r="P14" s="396"/>
      <c r="Q14" s="17"/>
      <c r="R14" s="29" t="s">
        <v>57</v>
      </c>
      <c r="S14" s="29" t="s">
        <v>58</v>
      </c>
      <c r="T14" s="30" t="s">
        <v>66</v>
      </c>
      <c r="U14" s="30" t="s">
        <v>67</v>
      </c>
      <c r="V14" s="30" t="s">
        <v>68</v>
      </c>
      <c r="W14" s="89" t="s">
        <v>69</v>
      </c>
      <c r="X14" s="30" t="s">
        <v>70</v>
      </c>
      <c r="Y14" s="30" t="s">
        <v>71</v>
      </c>
      <c r="Z14" s="30" t="s">
        <v>72</v>
      </c>
      <c r="AA14" s="89" t="s">
        <v>73</v>
      </c>
      <c r="AB14" s="30" t="s">
        <v>74</v>
      </c>
      <c r="AC14" s="30" t="s">
        <v>75</v>
      </c>
      <c r="AD14" s="30" t="s">
        <v>76</v>
      </c>
      <c r="AE14" s="89" t="s">
        <v>77</v>
      </c>
      <c r="AF14" s="30" t="s">
        <v>78</v>
      </c>
      <c r="AG14" s="30" t="s">
        <v>79</v>
      </c>
      <c r="AH14" s="30" t="s">
        <v>80</v>
      </c>
      <c r="AI14" s="89" t="s">
        <v>81</v>
      </c>
      <c r="AJ14" s="395"/>
      <c r="AK14" s="21"/>
      <c r="AL14" s="21"/>
      <c r="AM14" s="21"/>
      <c r="AN14" s="21"/>
      <c r="AO14" s="21"/>
      <c r="AP14" s="21"/>
      <c r="AQ14" s="21"/>
      <c r="AR14" s="21"/>
      <c r="AS14" s="21"/>
      <c r="AT14" s="21"/>
      <c r="AU14" s="21"/>
    </row>
    <row r="15" spans="1:1024" s="15" customFormat="1" ht="249.95" customHeight="1" thickBot="1" x14ac:dyDescent="0.3">
      <c r="A15" s="31" t="s">
        <v>764</v>
      </c>
      <c r="B15" s="32" t="s">
        <v>97</v>
      </c>
      <c r="C15" s="32" t="s">
        <v>98</v>
      </c>
      <c r="D15" s="32" t="s">
        <v>128</v>
      </c>
      <c r="E15" s="105">
        <f>+AJ15</f>
        <v>250</v>
      </c>
      <c r="F15" s="63" t="s">
        <v>130</v>
      </c>
      <c r="G15" s="31" t="s">
        <v>132</v>
      </c>
      <c r="H15" s="106">
        <f>+W15</f>
        <v>60</v>
      </c>
      <c r="I15" s="106">
        <f>+AA15</f>
        <v>60</v>
      </c>
      <c r="J15" s="106">
        <f>+AE15</f>
        <v>60</v>
      </c>
      <c r="K15" s="106">
        <f>+AI15</f>
        <v>70</v>
      </c>
      <c r="L15" s="151">
        <v>6448288.4174999967</v>
      </c>
      <c r="M15" s="170" t="s">
        <v>598</v>
      </c>
      <c r="N15" s="170" t="s">
        <v>599</v>
      </c>
      <c r="O15" s="31" t="s">
        <v>145</v>
      </c>
      <c r="P15" s="171"/>
      <c r="Q15" s="33"/>
      <c r="R15" s="32" t="s">
        <v>97</v>
      </c>
      <c r="S15" s="32" t="s">
        <v>98</v>
      </c>
      <c r="T15" s="107">
        <v>20</v>
      </c>
      <c r="U15" s="107">
        <v>20</v>
      </c>
      <c r="V15" s="107">
        <v>20</v>
      </c>
      <c r="W15" s="108">
        <f>+IF($D15="Porcentaje",IF(AND(T15&lt;&gt;"",U15="",V15=""),T15,IF(AND(T15&lt;&gt;"",U15&lt;&gt;"",V15=""),U15,IF(AND(T15&lt;&gt;"",U15&lt;&gt;"",V15&lt;&gt;""),V15,0))),SUM(T15:V15))</f>
        <v>60</v>
      </c>
      <c r="X15" s="107">
        <v>20</v>
      </c>
      <c r="Y15" s="107">
        <v>20</v>
      </c>
      <c r="Z15" s="107">
        <v>20</v>
      </c>
      <c r="AA15" s="108">
        <f>+IF($D15="Porcentaje",IF(AND(X15&lt;&gt;"",Y15="",Z15=""),X15,IF(AND(X15&lt;&gt;"",Y15&lt;&gt;"",Z15=""),Y15,IF(AND(X15&lt;&gt;"",Y15&lt;&gt;"",Z15&lt;&gt;""),Z15,0))),SUM(X15:Z15))</f>
        <v>60</v>
      </c>
      <c r="AB15" s="107">
        <v>20</v>
      </c>
      <c r="AC15" s="107">
        <v>20</v>
      </c>
      <c r="AD15" s="107">
        <v>20</v>
      </c>
      <c r="AE15" s="108">
        <f>+IF($D15="Porcentaje",IF(AND(AB15&lt;&gt;"",AC15="",AD15=""),AB15,IF(AND(AB15&lt;&gt;"",AC15&lt;&gt;"",AD15=""),AC15,IF(AND(AB15&lt;&gt;"",AC15&lt;&gt;"",AD15&lt;&gt;""),AD15,0))),SUM(AB15:AD15))</f>
        <v>60</v>
      </c>
      <c r="AF15" s="107">
        <v>20</v>
      </c>
      <c r="AG15" s="107">
        <v>20</v>
      </c>
      <c r="AH15" s="107">
        <v>30</v>
      </c>
      <c r="AI15" s="108">
        <f>+IF($D15="Porcentaje",IF(AND(AF15&lt;&gt;"",AG15="",AH15=""),AF15,IF(AND(AF15&lt;&gt;"",AG15&lt;&gt;"",AH15=""),AG15,IF(AND(AF15&lt;&gt;"",AG15&lt;&gt;"",AH15&lt;&gt;""),AH15,0))),SUM(AF15:AH15))</f>
        <v>70</v>
      </c>
      <c r="AJ15" s="109">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250</v>
      </c>
      <c r="AK15" s="21"/>
      <c r="AL15" s="26"/>
      <c r="AM15" s="21"/>
      <c r="AN15" s="21"/>
      <c r="AO15" s="21"/>
      <c r="AP15" s="21"/>
      <c r="AQ15" s="21"/>
      <c r="AR15" s="21"/>
      <c r="AS15" s="21"/>
      <c r="AT15" s="21"/>
      <c r="AU15" s="21"/>
    </row>
    <row r="16" spans="1:1024" ht="75" customHeight="1" thickBot="1" x14ac:dyDescent="0.3">
      <c r="A16" s="367" t="s">
        <v>99</v>
      </c>
      <c r="B16" s="32" t="s">
        <v>100</v>
      </c>
      <c r="C16" s="32" t="s">
        <v>101</v>
      </c>
      <c r="D16" s="32" t="s">
        <v>128</v>
      </c>
      <c r="E16" s="105">
        <f t="shared" ref="E16:E33" si="0">+AJ16</f>
        <v>250</v>
      </c>
      <c r="F16" s="63" t="s">
        <v>130</v>
      </c>
      <c r="G16" s="31" t="s">
        <v>133</v>
      </c>
      <c r="H16" s="106">
        <f t="shared" ref="H16:H33" si="1">+W16</f>
        <v>60</v>
      </c>
      <c r="I16" s="106">
        <f t="shared" ref="I16:I33" si="2">+AA16</f>
        <v>60</v>
      </c>
      <c r="J16" s="106">
        <f t="shared" ref="J16:J33" si="3">+AE16</f>
        <v>60</v>
      </c>
      <c r="K16" s="106">
        <f t="shared" ref="K16:K33" si="4">+AI16</f>
        <v>70</v>
      </c>
      <c r="L16" s="151">
        <v>412690.45871999982</v>
      </c>
      <c r="M16" s="170" t="s">
        <v>598</v>
      </c>
      <c r="N16" s="170" t="s">
        <v>600</v>
      </c>
      <c r="O16" s="31" t="s">
        <v>146</v>
      </c>
      <c r="P16" s="171"/>
      <c r="Q16" s="33"/>
      <c r="R16" s="32" t="s">
        <v>100</v>
      </c>
      <c r="S16" s="32" t="s">
        <v>101</v>
      </c>
      <c r="T16" s="107">
        <v>20</v>
      </c>
      <c r="U16" s="107">
        <v>20</v>
      </c>
      <c r="V16" s="107">
        <v>20</v>
      </c>
      <c r="W16" s="108">
        <f t="shared" ref="W16:W22" si="5">+IF($D16="Porcentaje",IF(AND(T16&lt;&gt;"",U16="",V16=""),T16,IF(AND(T16&lt;&gt;"",U16&lt;&gt;"",V16=""),U16,IF(AND(T16&lt;&gt;"",U16&lt;&gt;"",V16&lt;&gt;""),V16,0))),SUM(T16:V16))</f>
        <v>60</v>
      </c>
      <c r="X16" s="107">
        <v>20</v>
      </c>
      <c r="Y16" s="107">
        <v>20</v>
      </c>
      <c r="Z16" s="107">
        <v>20</v>
      </c>
      <c r="AA16" s="108">
        <f t="shared" ref="AA16:AA33" si="6">+IF($D16="Porcentaje",IF(AND(X16&lt;&gt;"",Y16="",Z16=""),X16,IF(AND(X16&lt;&gt;"",Y16&lt;&gt;"",Z16=""),Y16,IF(AND(X16&lt;&gt;"",Y16&lt;&gt;"",Z16&lt;&gt;""),Z16,0))),SUM(X16:Z16))</f>
        <v>60</v>
      </c>
      <c r="AB16" s="107">
        <v>20</v>
      </c>
      <c r="AC16" s="107">
        <v>20</v>
      </c>
      <c r="AD16" s="107">
        <v>20</v>
      </c>
      <c r="AE16" s="108">
        <f t="shared" ref="AE16:AE33" si="7">+IF($D16="Porcentaje",IF(AND(AB16&lt;&gt;"",AC16="",AD16=""),AB16,IF(AND(AB16&lt;&gt;"",AC16&lt;&gt;"",AD16=""),AC16,IF(AND(AB16&lt;&gt;"",AC16&lt;&gt;"",AD16&lt;&gt;""),AD16,0))),SUM(AB16:AD16))</f>
        <v>60</v>
      </c>
      <c r="AF16" s="107">
        <v>20</v>
      </c>
      <c r="AG16" s="107">
        <v>20</v>
      </c>
      <c r="AH16" s="107">
        <v>30</v>
      </c>
      <c r="AI16" s="108">
        <f t="shared" ref="AI16:AI33" si="8">+IF($D16="Porcentaje",IF(AND(AF16&lt;&gt;"",AG16="",AH16=""),AF16,IF(AND(AF16&lt;&gt;"",AG16&lt;&gt;"",AH16=""),AG16,IF(AND(AF16&lt;&gt;"",AG16&lt;&gt;"",AH16&lt;&gt;""),AH16,0))),SUM(AF16:AH16))</f>
        <v>70</v>
      </c>
      <c r="AJ16" s="109">
        <f t="shared" ref="AJ16:AJ33"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250</v>
      </c>
      <c r="AL16" s="27"/>
      <c r="AQ16" s="21"/>
    </row>
    <row r="17" spans="1:43" ht="99.95" customHeight="1" thickBot="1" x14ac:dyDescent="0.3">
      <c r="A17" s="368"/>
      <c r="B17" s="32" t="s">
        <v>102</v>
      </c>
      <c r="C17" s="32" t="s">
        <v>103</v>
      </c>
      <c r="D17" s="32" t="s">
        <v>128</v>
      </c>
      <c r="E17" s="105">
        <f t="shared" si="0"/>
        <v>2832</v>
      </c>
      <c r="F17" s="63" t="s">
        <v>130</v>
      </c>
      <c r="G17" s="31" t="s">
        <v>134</v>
      </c>
      <c r="H17" s="106">
        <f t="shared" si="1"/>
        <v>708</v>
      </c>
      <c r="I17" s="106">
        <f t="shared" si="2"/>
        <v>708</v>
      </c>
      <c r="J17" s="106">
        <f t="shared" si="3"/>
        <v>708</v>
      </c>
      <c r="K17" s="106">
        <f t="shared" si="4"/>
        <v>708</v>
      </c>
      <c r="L17" s="151">
        <v>619035.68807999964</v>
      </c>
      <c r="M17" s="170" t="s">
        <v>601</v>
      </c>
      <c r="N17" s="170" t="s">
        <v>147</v>
      </c>
      <c r="O17" s="31" t="s">
        <v>148</v>
      </c>
      <c r="P17" s="171"/>
      <c r="Q17" s="33"/>
      <c r="R17" s="32" t="s">
        <v>102</v>
      </c>
      <c r="S17" s="32" t="s">
        <v>103</v>
      </c>
      <c r="T17" s="107">
        <v>236</v>
      </c>
      <c r="U17" s="107">
        <v>236</v>
      </c>
      <c r="V17" s="107">
        <v>236</v>
      </c>
      <c r="W17" s="108">
        <f t="shared" si="5"/>
        <v>708</v>
      </c>
      <c r="X17" s="107">
        <v>236</v>
      </c>
      <c r="Y17" s="107">
        <v>236</v>
      </c>
      <c r="Z17" s="107">
        <v>236</v>
      </c>
      <c r="AA17" s="108">
        <f t="shared" si="6"/>
        <v>708</v>
      </c>
      <c r="AB17" s="107">
        <v>236</v>
      </c>
      <c r="AC17" s="107">
        <v>236</v>
      </c>
      <c r="AD17" s="107">
        <v>236</v>
      </c>
      <c r="AE17" s="108">
        <f t="shared" si="7"/>
        <v>708</v>
      </c>
      <c r="AF17" s="107">
        <v>236</v>
      </c>
      <c r="AG17" s="107">
        <v>236</v>
      </c>
      <c r="AH17" s="107">
        <v>236</v>
      </c>
      <c r="AI17" s="108">
        <f t="shared" si="8"/>
        <v>708</v>
      </c>
      <c r="AJ17" s="109">
        <f t="shared" si="9"/>
        <v>2832</v>
      </c>
      <c r="AL17" s="27"/>
      <c r="AQ17" s="21"/>
    </row>
    <row r="18" spans="1:43" ht="200.1" customHeight="1" thickBot="1" x14ac:dyDescent="0.3">
      <c r="A18" s="368"/>
      <c r="B18" s="32" t="s">
        <v>104</v>
      </c>
      <c r="C18" s="32" t="s">
        <v>105</v>
      </c>
      <c r="D18" s="32" t="s">
        <v>128</v>
      </c>
      <c r="E18" s="105">
        <f t="shared" si="0"/>
        <v>2</v>
      </c>
      <c r="F18" s="63" t="s">
        <v>130</v>
      </c>
      <c r="G18" s="31" t="s">
        <v>135</v>
      </c>
      <c r="H18" s="106">
        <f t="shared" si="1"/>
        <v>0</v>
      </c>
      <c r="I18" s="106">
        <f t="shared" si="2"/>
        <v>0</v>
      </c>
      <c r="J18" s="106">
        <f t="shared" si="3"/>
        <v>1</v>
      </c>
      <c r="K18" s="106">
        <f t="shared" si="4"/>
        <v>1</v>
      </c>
      <c r="L18" s="151">
        <v>1031726.1467999995</v>
      </c>
      <c r="M18" s="170" t="s">
        <v>598</v>
      </c>
      <c r="N18" s="172" t="s">
        <v>602</v>
      </c>
      <c r="O18" s="31" t="s">
        <v>149</v>
      </c>
      <c r="P18" s="171"/>
      <c r="Q18" s="33"/>
      <c r="R18" s="32" t="s">
        <v>104</v>
      </c>
      <c r="S18" s="32" t="s">
        <v>105</v>
      </c>
      <c r="T18" s="107">
        <v>0</v>
      </c>
      <c r="U18" s="107">
        <v>0</v>
      </c>
      <c r="V18" s="107">
        <v>0</v>
      </c>
      <c r="W18" s="108">
        <f t="shared" si="5"/>
        <v>0</v>
      </c>
      <c r="X18" s="107">
        <v>0</v>
      </c>
      <c r="Y18" s="107">
        <v>0</v>
      </c>
      <c r="Z18" s="107">
        <v>0</v>
      </c>
      <c r="AA18" s="108">
        <f t="shared" si="6"/>
        <v>0</v>
      </c>
      <c r="AB18" s="107">
        <v>1</v>
      </c>
      <c r="AC18" s="107">
        <v>0</v>
      </c>
      <c r="AD18" s="107">
        <v>0</v>
      </c>
      <c r="AE18" s="108">
        <f t="shared" si="7"/>
        <v>1</v>
      </c>
      <c r="AF18" s="107">
        <v>0</v>
      </c>
      <c r="AG18" s="107">
        <v>0</v>
      </c>
      <c r="AH18" s="107">
        <v>1</v>
      </c>
      <c r="AI18" s="108">
        <f t="shared" si="8"/>
        <v>1</v>
      </c>
      <c r="AJ18" s="109">
        <f t="shared" si="9"/>
        <v>2</v>
      </c>
      <c r="AL18" s="27"/>
      <c r="AQ18" s="21"/>
    </row>
    <row r="19" spans="1:43" ht="150" customHeight="1" thickBot="1" x14ac:dyDescent="0.3">
      <c r="A19" s="368"/>
      <c r="B19" s="32" t="s">
        <v>106</v>
      </c>
      <c r="C19" s="32" t="s">
        <v>107</v>
      </c>
      <c r="D19" s="32" t="s">
        <v>128</v>
      </c>
      <c r="E19" s="105">
        <f t="shared" si="0"/>
        <v>12</v>
      </c>
      <c r="F19" s="63" t="s">
        <v>131</v>
      </c>
      <c r="G19" s="31" t="s">
        <v>136</v>
      </c>
      <c r="H19" s="106">
        <f t="shared" si="1"/>
        <v>3</v>
      </c>
      <c r="I19" s="106">
        <f t="shared" si="2"/>
        <v>3</v>
      </c>
      <c r="J19" s="106">
        <f t="shared" si="3"/>
        <v>3</v>
      </c>
      <c r="K19" s="106">
        <f t="shared" si="4"/>
        <v>3</v>
      </c>
      <c r="L19" s="151">
        <v>515863.07339999976</v>
      </c>
      <c r="M19" s="170" t="s">
        <v>598</v>
      </c>
      <c r="N19" s="170" t="s">
        <v>147</v>
      </c>
      <c r="O19" s="31" t="s">
        <v>150</v>
      </c>
      <c r="P19" s="171"/>
      <c r="Q19" s="33"/>
      <c r="R19" s="32" t="s">
        <v>106</v>
      </c>
      <c r="S19" s="32" t="s">
        <v>107</v>
      </c>
      <c r="T19" s="107">
        <v>1</v>
      </c>
      <c r="U19" s="107">
        <v>1</v>
      </c>
      <c r="V19" s="107">
        <v>1</v>
      </c>
      <c r="W19" s="108">
        <f t="shared" si="5"/>
        <v>3</v>
      </c>
      <c r="X19" s="107">
        <v>1</v>
      </c>
      <c r="Y19" s="107">
        <v>1</v>
      </c>
      <c r="Z19" s="107">
        <v>1</v>
      </c>
      <c r="AA19" s="108">
        <f t="shared" si="6"/>
        <v>3</v>
      </c>
      <c r="AB19" s="107">
        <v>1</v>
      </c>
      <c r="AC19" s="107">
        <v>1</v>
      </c>
      <c r="AD19" s="107">
        <v>1</v>
      </c>
      <c r="AE19" s="108">
        <f t="shared" si="7"/>
        <v>3</v>
      </c>
      <c r="AF19" s="107">
        <v>1</v>
      </c>
      <c r="AG19" s="107">
        <v>1</v>
      </c>
      <c r="AH19" s="107">
        <v>1</v>
      </c>
      <c r="AI19" s="108">
        <f t="shared" si="8"/>
        <v>3</v>
      </c>
      <c r="AJ19" s="109">
        <f t="shared" si="9"/>
        <v>12</v>
      </c>
      <c r="AL19" s="27"/>
      <c r="AQ19" s="21"/>
    </row>
    <row r="20" spans="1:43" s="13" customFormat="1" ht="159.94999999999999" customHeight="1" thickBot="1" x14ac:dyDescent="0.3">
      <c r="A20" s="369"/>
      <c r="B20" s="32" t="s">
        <v>108</v>
      </c>
      <c r="C20" s="32" t="s">
        <v>765</v>
      </c>
      <c r="D20" s="32" t="s">
        <v>128</v>
      </c>
      <c r="E20" s="105">
        <f t="shared" si="0"/>
        <v>12</v>
      </c>
      <c r="F20" s="63" t="s">
        <v>130</v>
      </c>
      <c r="G20" s="31" t="s">
        <v>137</v>
      </c>
      <c r="H20" s="106">
        <f t="shared" si="1"/>
        <v>3</v>
      </c>
      <c r="I20" s="106">
        <f t="shared" si="2"/>
        <v>3</v>
      </c>
      <c r="J20" s="106">
        <f t="shared" si="3"/>
        <v>3</v>
      </c>
      <c r="K20" s="106">
        <f t="shared" si="4"/>
        <v>3</v>
      </c>
      <c r="L20" s="151">
        <v>2579315.3669999987</v>
      </c>
      <c r="M20" s="170" t="s">
        <v>603</v>
      </c>
      <c r="N20" s="170" t="s">
        <v>462</v>
      </c>
      <c r="O20" s="31" t="s">
        <v>151</v>
      </c>
      <c r="P20" s="171"/>
      <c r="Q20" s="33"/>
      <c r="R20" s="32" t="s">
        <v>108</v>
      </c>
      <c r="S20" s="32" t="s">
        <v>765</v>
      </c>
      <c r="T20" s="107">
        <v>1</v>
      </c>
      <c r="U20" s="107">
        <v>1</v>
      </c>
      <c r="V20" s="107">
        <v>1</v>
      </c>
      <c r="W20" s="108">
        <f t="shared" si="5"/>
        <v>3</v>
      </c>
      <c r="X20" s="107">
        <v>1</v>
      </c>
      <c r="Y20" s="107">
        <v>1</v>
      </c>
      <c r="Z20" s="107">
        <v>1</v>
      </c>
      <c r="AA20" s="108">
        <f t="shared" si="6"/>
        <v>3</v>
      </c>
      <c r="AB20" s="107">
        <v>1</v>
      </c>
      <c r="AC20" s="107">
        <v>1</v>
      </c>
      <c r="AD20" s="107">
        <v>1</v>
      </c>
      <c r="AE20" s="108">
        <f t="shared" si="7"/>
        <v>3</v>
      </c>
      <c r="AF20" s="107">
        <v>1</v>
      </c>
      <c r="AG20" s="107">
        <v>1</v>
      </c>
      <c r="AH20" s="107">
        <v>1</v>
      </c>
      <c r="AI20" s="108">
        <f t="shared" si="8"/>
        <v>3</v>
      </c>
      <c r="AJ20" s="109">
        <f t="shared" si="9"/>
        <v>12</v>
      </c>
      <c r="AL20" s="27"/>
      <c r="AQ20" s="21"/>
    </row>
    <row r="21" spans="1:43" s="13" customFormat="1" ht="159.94999999999999" customHeight="1" thickBot="1" x14ac:dyDescent="0.3">
      <c r="A21" s="367" t="s">
        <v>99</v>
      </c>
      <c r="B21" s="32" t="s">
        <v>109</v>
      </c>
      <c r="C21" s="32" t="s">
        <v>110</v>
      </c>
      <c r="D21" s="32" t="s">
        <v>128</v>
      </c>
      <c r="E21" s="105">
        <f t="shared" si="0"/>
        <v>60</v>
      </c>
      <c r="F21" s="63" t="s">
        <v>130</v>
      </c>
      <c r="G21" s="31" t="s">
        <v>138</v>
      </c>
      <c r="H21" s="106">
        <f t="shared" si="1"/>
        <v>15</v>
      </c>
      <c r="I21" s="106">
        <f t="shared" si="2"/>
        <v>15</v>
      </c>
      <c r="J21" s="106">
        <f t="shared" si="3"/>
        <v>15</v>
      </c>
      <c r="K21" s="106">
        <f t="shared" si="4"/>
        <v>15</v>
      </c>
      <c r="L21" s="151">
        <v>13339657.683499999</v>
      </c>
      <c r="M21" s="170" t="s">
        <v>598</v>
      </c>
      <c r="N21" s="172" t="s">
        <v>604</v>
      </c>
      <c r="O21" s="31" t="s">
        <v>152</v>
      </c>
      <c r="P21" s="171"/>
      <c r="Q21" s="33"/>
      <c r="R21" s="32" t="s">
        <v>109</v>
      </c>
      <c r="S21" s="32" t="s">
        <v>110</v>
      </c>
      <c r="T21" s="107">
        <v>5</v>
      </c>
      <c r="U21" s="107">
        <v>5</v>
      </c>
      <c r="V21" s="107">
        <v>5</v>
      </c>
      <c r="W21" s="108">
        <f t="shared" si="5"/>
        <v>15</v>
      </c>
      <c r="X21" s="107">
        <v>5</v>
      </c>
      <c r="Y21" s="107">
        <v>5</v>
      </c>
      <c r="Z21" s="107">
        <v>5</v>
      </c>
      <c r="AA21" s="108">
        <f t="shared" si="6"/>
        <v>15</v>
      </c>
      <c r="AB21" s="107">
        <v>5</v>
      </c>
      <c r="AC21" s="107">
        <v>5</v>
      </c>
      <c r="AD21" s="107">
        <v>5</v>
      </c>
      <c r="AE21" s="108">
        <f t="shared" si="7"/>
        <v>15</v>
      </c>
      <c r="AF21" s="107">
        <v>5</v>
      </c>
      <c r="AG21" s="107">
        <v>5</v>
      </c>
      <c r="AH21" s="107">
        <v>5</v>
      </c>
      <c r="AI21" s="108">
        <f t="shared" si="8"/>
        <v>15</v>
      </c>
      <c r="AJ21" s="109">
        <f t="shared" si="9"/>
        <v>60</v>
      </c>
      <c r="AL21" s="27"/>
      <c r="AQ21" s="21"/>
    </row>
    <row r="22" spans="1:43" s="13" customFormat="1" ht="180" customHeight="1" thickBot="1" x14ac:dyDescent="0.3">
      <c r="A22" s="368"/>
      <c r="B22" s="32" t="s">
        <v>111</v>
      </c>
      <c r="C22" s="32" t="s">
        <v>112</v>
      </c>
      <c r="D22" s="32" t="s">
        <v>128</v>
      </c>
      <c r="E22" s="105">
        <f t="shared" si="0"/>
        <v>5</v>
      </c>
      <c r="F22" s="63" t="s">
        <v>130</v>
      </c>
      <c r="G22" s="31" t="s">
        <v>139</v>
      </c>
      <c r="H22" s="106">
        <f t="shared" si="1"/>
        <v>0</v>
      </c>
      <c r="I22" s="106">
        <f t="shared" si="2"/>
        <v>2</v>
      </c>
      <c r="J22" s="106">
        <f t="shared" si="3"/>
        <v>1</v>
      </c>
      <c r="K22" s="106">
        <f t="shared" si="4"/>
        <v>2</v>
      </c>
      <c r="L22" s="151">
        <v>335310.99770999985</v>
      </c>
      <c r="M22" s="170" t="s">
        <v>603</v>
      </c>
      <c r="N22" s="172" t="s">
        <v>602</v>
      </c>
      <c r="O22" s="31" t="s">
        <v>153</v>
      </c>
      <c r="P22" s="171"/>
      <c r="Q22" s="33"/>
      <c r="R22" s="32" t="s">
        <v>111</v>
      </c>
      <c r="S22" s="32" t="s">
        <v>112</v>
      </c>
      <c r="T22" s="96">
        <v>0</v>
      </c>
      <c r="U22" s="96">
        <v>0</v>
      </c>
      <c r="V22" s="96">
        <v>0</v>
      </c>
      <c r="W22" s="108">
        <f t="shared" si="5"/>
        <v>0</v>
      </c>
      <c r="X22" s="96">
        <v>0</v>
      </c>
      <c r="Y22" s="96">
        <v>1</v>
      </c>
      <c r="Z22" s="96">
        <v>1</v>
      </c>
      <c r="AA22" s="108">
        <f t="shared" si="6"/>
        <v>2</v>
      </c>
      <c r="AB22" s="96">
        <v>1</v>
      </c>
      <c r="AC22" s="96">
        <v>0</v>
      </c>
      <c r="AD22" s="96">
        <v>0</v>
      </c>
      <c r="AE22" s="108">
        <f t="shared" si="7"/>
        <v>1</v>
      </c>
      <c r="AF22" s="96">
        <v>1</v>
      </c>
      <c r="AG22" s="96">
        <v>1</v>
      </c>
      <c r="AH22" s="96">
        <v>0</v>
      </c>
      <c r="AI22" s="108">
        <f t="shared" si="8"/>
        <v>2</v>
      </c>
      <c r="AJ22" s="109">
        <f t="shared" si="9"/>
        <v>5</v>
      </c>
      <c r="AL22" s="27"/>
      <c r="AQ22" s="21"/>
    </row>
    <row r="23" spans="1:43" s="13" customFormat="1" ht="125.1" customHeight="1" thickBot="1" x14ac:dyDescent="0.3">
      <c r="A23" s="368"/>
      <c r="B23" s="32" t="s">
        <v>766</v>
      </c>
      <c r="C23" s="32" t="s">
        <v>767</v>
      </c>
      <c r="D23" s="32" t="s">
        <v>128</v>
      </c>
      <c r="E23" s="105">
        <f t="shared" si="0"/>
        <v>12</v>
      </c>
      <c r="F23" s="63" t="s">
        <v>131</v>
      </c>
      <c r="G23" s="31" t="s">
        <v>499</v>
      </c>
      <c r="H23" s="106">
        <f t="shared" si="1"/>
        <v>3</v>
      </c>
      <c r="I23" s="106">
        <f t="shared" si="2"/>
        <v>3</v>
      </c>
      <c r="J23" s="106">
        <f t="shared" si="3"/>
        <v>3</v>
      </c>
      <c r="K23" s="106">
        <f t="shared" si="4"/>
        <v>3</v>
      </c>
      <c r="L23" s="151">
        <v>438483.61238999979</v>
      </c>
      <c r="M23" s="170" t="s">
        <v>598</v>
      </c>
      <c r="N23" s="170" t="s">
        <v>462</v>
      </c>
      <c r="O23" s="31" t="s">
        <v>605</v>
      </c>
      <c r="P23" s="171"/>
      <c r="Q23" s="33"/>
      <c r="R23" s="32" t="s">
        <v>766</v>
      </c>
      <c r="S23" s="32" t="s">
        <v>767</v>
      </c>
      <c r="T23" s="107">
        <v>1</v>
      </c>
      <c r="U23" s="107">
        <v>1</v>
      </c>
      <c r="V23" s="107">
        <v>1</v>
      </c>
      <c r="W23" s="108">
        <f t="shared" ref="W23:W29" si="10">+IF($D23="Porcentaje",IF(AND(T23&lt;&gt;"",U23="",V23=""),T23,IF(AND(T23&lt;&gt;"",U23&lt;&gt;"",V23=""),U23,IF(AND(T23&lt;&gt;"",U23&lt;&gt;"",V23&lt;&gt;""),V23,0))),SUM(T23:V23))</f>
        <v>3</v>
      </c>
      <c r="X23" s="107">
        <v>1</v>
      </c>
      <c r="Y23" s="107">
        <v>1</v>
      </c>
      <c r="Z23" s="107">
        <v>1</v>
      </c>
      <c r="AA23" s="108">
        <f t="shared" si="6"/>
        <v>3</v>
      </c>
      <c r="AB23" s="107">
        <v>1</v>
      </c>
      <c r="AC23" s="107">
        <v>1</v>
      </c>
      <c r="AD23" s="107">
        <v>1</v>
      </c>
      <c r="AE23" s="108">
        <f t="shared" si="7"/>
        <v>3</v>
      </c>
      <c r="AF23" s="107">
        <v>1</v>
      </c>
      <c r="AG23" s="107">
        <v>1</v>
      </c>
      <c r="AH23" s="107">
        <v>1</v>
      </c>
      <c r="AI23" s="108">
        <f t="shared" si="8"/>
        <v>3</v>
      </c>
      <c r="AJ23" s="109">
        <f t="shared" si="9"/>
        <v>12</v>
      </c>
      <c r="AL23" s="27"/>
      <c r="AQ23" s="21"/>
    </row>
    <row r="24" spans="1:43" s="13" customFormat="1" ht="219.95" customHeight="1" thickBot="1" x14ac:dyDescent="0.3">
      <c r="A24" s="369"/>
      <c r="B24" s="32" t="s">
        <v>768</v>
      </c>
      <c r="C24" s="32" t="s">
        <v>113</v>
      </c>
      <c r="D24" s="32" t="s">
        <v>128</v>
      </c>
      <c r="E24" s="105">
        <f t="shared" si="0"/>
        <v>6</v>
      </c>
      <c r="F24" s="63" t="s">
        <v>131</v>
      </c>
      <c r="G24" s="31" t="s">
        <v>140</v>
      </c>
      <c r="H24" s="106">
        <f t="shared" si="1"/>
        <v>2</v>
      </c>
      <c r="I24" s="106">
        <f t="shared" si="2"/>
        <v>2</v>
      </c>
      <c r="J24" s="106">
        <f t="shared" si="3"/>
        <v>2</v>
      </c>
      <c r="K24" s="106">
        <f t="shared" si="4"/>
        <v>0</v>
      </c>
      <c r="L24" s="151">
        <v>515863.07339999976</v>
      </c>
      <c r="M24" s="170" t="s">
        <v>603</v>
      </c>
      <c r="N24" s="170" t="s">
        <v>462</v>
      </c>
      <c r="O24" s="31" t="s">
        <v>154</v>
      </c>
      <c r="P24" s="171"/>
      <c r="Q24" s="33"/>
      <c r="R24" s="32" t="s">
        <v>768</v>
      </c>
      <c r="S24" s="32" t="s">
        <v>113</v>
      </c>
      <c r="T24" s="107">
        <v>0</v>
      </c>
      <c r="U24" s="107">
        <v>0</v>
      </c>
      <c r="V24" s="107">
        <v>2</v>
      </c>
      <c r="W24" s="108">
        <f t="shared" si="10"/>
        <v>2</v>
      </c>
      <c r="X24" s="107">
        <v>0</v>
      </c>
      <c r="Y24" s="107">
        <v>0</v>
      </c>
      <c r="Z24" s="107">
        <v>2</v>
      </c>
      <c r="AA24" s="108">
        <f t="shared" si="6"/>
        <v>2</v>
      </c>
      <c r="AB24" s="107">
        <v>0</v>
      </c>
      <c r="AC24" s="107">
        <v>0</v>
      </c>
      <c r="AD24" s="107">
        <v>2</v>
      </c>
      <c r="AE24" s="108">
        <f t="shared" si="7"/>
        <v>2</v>
      </c>
      <c r="AF24" s="107">
        <v>0</v>
      </c>
      <c r="AG24" s="107">
        <v>0</v>
      </c>
      <c r="AH24" s="107">
        <v>0</v>
      </c>
      <c r="AI24" s="108">
        <f t="shared" si="8"/>
        <v>0</v>
      </c>
      <c r="AJ24" s="109">
        <f t="shared" si="9"/>
        <v>6</v>
      </c>
      <c r="AL24" s="27"/>
      <c r="AQ24" s="21"/>
    </row>
    <row r="25" spans="1:43" s="13" customFormat="1" ht="99.95" customHeight="1" thickBot="1" x14ac:dyDescent="0.3">
      <c r="A25" s="31" t="s">
        <v>114</v>
      </c>
      <c r="B25" s="32" t="s">
        <v>115</v>
      </c>
      <c r="C25" s="32" t="s">
        <v>116</v>
      </c>
      <c r="D25" s="32" t="s">
        <v>128</v>
      </c>
      <c r="E25" s="105">
        <f t="shared" si="0"/>
        <v>48</v>
      </c>
      <c r="F25" s="63" t="s">
        <v>131</v>
      </c>
      <c r="G25" s="31" t="s">
        <v>141</v>
      </c>
      <c r="H25" s="106">
        <f t="shared" si="1"/>
        <v>12</v>
      </c>
      <c r="I25" s="106">
        <f t="shared" si="2"/>
        <v>12</v>
      </c>
      <c r="J25" s="106">
        <f t="shared" si="3"/>
        <v>12</v>
      </c>
      <c r="K25" s="106">
        <f t="shared" si="4"/>
        <v>12</v>
      </c>
      <c r="L25" s="151">
        <v>1289657.6834999993</v>
      </c>
      <c r="M25" s="170" t="s">
        <v>598</v>
      </c>
      <c r="N25" s="170" t="s">
        <v>600</v>
      </c>
      <c r="O25" s="31" t="s">
        <v>155</v>
      </c>
      <c r="P25" s="171"/>
      <c r="Q25" s="33"/>
      <c r="R25" s="32" t="s">
        <v>115</v>
      </c>
      <c r="S25" s="32" t="s">
        <v>116</v>
      </c>
      <c r="T25" s="107">
        <v>4</v>
      </c>
      <c r="U25" s="107">
        <v>4</v>
      </c>
      <c r="V25" s="107">
        <v>4</v>
      </c>
      <c r="W25" s="108">
        <f t="shared" si="10"/>
        <v>12</v>
      </c>
      <c r="X25" s="107">
        <v>4</v>
      </c>
      <c r="Y25" s="107">
        <v>4</v>
      </c>
      <c r="Z25" s="107">
        <v>4</v>
      </c>
      <c r="AA25" s="108">
        <f t="shared" si="6"/>
        <v>12</v>
      </c>
      <c r="AB25" s="107">
        <v>4</v>
      </c>
      <c r="AC25" s="107">
        <v>4</v>
      </c>
      <c r="AD25" s="107">
        <v>4</v>
      </c>
      <c r="AE25" s="108">
        <f t="shared" si="7"/>
        <v>12</v>
      </c>
      <c r="AF25" s="107">
        <v>4</v>
      </c>
      <c r="AG25" s="107">
        <v>4</v>
      </c>
      <c r="AH25" s="107">
        <v>4</v>
      </c>
      <c r="AI25" s="108">
        <f t="shared" si="8"/>
        <v>12</v>
      </c>
      <c r="AJ25" s="109">
        <f t="shared" si="9"/>
        <v>48</v>
      </c>
      <c r="AL25" s="27"/>
      <c r="AQ25" s="21"/>
    </row>
    <row r="26" spans="1:43" s="13" customFormat="1" ht="150" customHeight="1" thickBot="1" x14ac:dyDescent="0.3">
      <c r="A26" s="31" t="s">
        <v>117</v>
      </c>
      <c r="B26" s="32" t="s">
        <v>500</v>
      </c>
      <c r="C26" s="32" t="s">
        <v>118</v>
      </c>
      <c r="D26" s="32" t="s">
        <v>128</v>
      </c>
      <c r="E26" s="105">
        <f t="shared" si="0"/>
        <v>232</v>
      </c>
      <c r="F26" s="63" t="s">
        <v>131</v>
      </c>
      <c r="G26" s="31" t="s">
        <v>501</v>
      </c>
      <c r="H26" s="106">
        <f t="shared" si="1"/>
        <v>58</v>
      </c>
      <c r="I26" s="106">
        <f t="shared" si="2"/>
        <v>58</v>
      </c>
      <c r="J26" s="106">
        <f t="shared" si="3"/>
        <v>60</v>
      </c>
      <c r="K26" s="106">
        <f t="shared" si="4"/>
        <v>56</v>
      </c>
      <c r="L26" s="151">
        <v>1031726.1467999995</v>
      </c>
      <c r="M26" s="170" t="s">
        <v>606</v>
      </c>
      <c r="N26" s="170" t="s">
        <v>147</v>
      </c>
      <c r="O26" s="31" t="s">
        <v>502</v>
      </c>
      <c r="P26" s="171"/>
      <c r="Q26" s="33"/>
      <c r="R26" s="32" t="s">
        <v>500</v>
      </c>
      <c r="S26" s="32" t="s">
        <v>118</v>
      </c>
      <c r="T26" s="96">
        <v>18</v>
      </c>
      <c r="U26" s="96">
        <v>20</v>
      </c>
      <c r="V26" s="96">
        <v>20</v>
      </c>
      <c r="W26" s="108">
        <f t="shared" si="10"/>
        <v>58</v>
      </c>
      <c r="X26" s="96">
        <v>20</v>
      </c>
      <c r="Y26" s="96">
        <v>18</v>
      </c>
      <c r="Z26" s="96">
        <v>20</v>
      </c>
      <c r="AA26" s="108">
        <f t="shared" si="6"/>
        <v>58</v>
      </c>
      <c r="AB26" s="96">
        <v>20</v>
      </c>
      <c r="AC26" s="96">
        <v>20</v>
      </c>
      <c r="AD26" s="96">
        <v>20</v>
      </c>
      <c r="AE26" s="108">
        <f t="shared" si="7"/>
        <v>60</v>
      </c>
      <c r="AF26" s="96">
        <v>18</v>
      </c>
      <c r="AG26" s="96">
        <v>18</v>
      </c>
      <c r="AH26" s="96">
        <v>20</v>
      </c>
      <c r="AI26" s="108">
        <f t="shared" si="8"/>
        <v>56</v>
      </c>
      <c r="AJ26" s="109">
        <f t="shared" si="9"/>
        <v>232</v>
      </c>
      <c r="AL26" s="27"/>
      <c r="AQ26" s="21"/>
    </row>
    <row r="27" spans="1:43" s="13" customFormat="1" ht="200.1" customHeight="1" thickBot="1" x14ac:dyDescent="0.3">
      <c r="A27" s="31" t="s">
        <v>119</v>
      </c>
      <c r="B27" s="32" t="s">
        <v>120</v>
      </c>
      <c r="C27" s="32" t="s">
        <v>121</v>
      </c>
      <c r="D27" s="32" t="s">
        <v>128</v>
      </c>
      <c r="E27" s="105">
        <f t="shared" si="0"/>
        <v>720</v>
      </c>
      <c r="F27" s="63" t="s">
        <v>130</v>
      </c>
      <c r="G27" s="31" t="s">
        <v>142</v>
      </c>
      <c r="H27" s="106">
        <f t="shared" si="1"/>
        <v>180</v>
      </c>
      <c r="I27" s="106">
        <f t="shared" si="2"/>
        <v>180</v>
      </c>
      <c r="J27" s="106">
        <f t="shared" si="3"/>
        <v>180</v>
      </c>
      <c r="K27" s="106">
        <f t="shared" si="4"/>
        <v>180</v>
      </c>
      <c r="L27" s="151">
        <v>1289657.6834999993</v>
      </c>
      <c r="M27" s="170" t="s">
        <v>603</v>
      </c>
      <c r="N27" s="172" t="s">
        <v>602</v>
      </c>
      <c r="O27" s="31" t="s">
        <v>156</v>
      </c>
      <c r="P27" s="171"/>
      <c r="Q27" s="33"/>
      <c r="R27" s="32" t="s">
        <v>120</v>
      </c>
      <c r="S27" s="32" t="s">
        <v>121</v>
      </c>
      <c r="T27" s="107">
        <v>60</v>
      </c>
      <c r="U27" s="107">
        <v>60</v>
      </c>
      <c r="V27" s="107">
        <v>60</v>
      </c>
      <c r="W27" s="108">
        <f t="shared" si="10"/>
        <v>180</v>
      </c>
      <c r="X27" s="107">
        <v>60</v>
      </c>
      <c r="Y27" s="107">
        <v>60</v>
      </c>
      <c r="Z27" s="107">
        <v>60</v>
      </c>
      <c r="AA27" s="108">
        <f t="shared" si="6"/>
        <v>180</v>
      </c>
      <c r="AB27" s="107">
        <v>60</v>
      </c>
      <c r="AC27" s="107">
        <v>60</v>
      </c>
      <c r="AD27" s="107">
        <v>60</v>
      </c>
      <c r="AE27" s="108">
        <f t="shared" si="7"/>
        <v>180</v>
      </c>
      <c r="AF27" s="107">
        <v>60</v>
      </c>
      <c r="AG27" s="107">
        <v>60</v>
      </c>
      <c r="AH27" s="107">
        <v>60</v>
      </c>
      <c r="AI27" s="108">
        <f t="shared" si="8"/>
        <v>180</v>
      </c>
      <c r="AJ27" s="109">
        <f t="shared" si="9"/>
        <v>720</v>
      </c>
      <c r="AL27" s="27"/>
      <c r="AQ27" s="21"/>
    </row>
    <row r="28" spans="1:43" s="13" customFormat="1" ht="174.95" customHeight="1" thickBot="1" x14ac:dyDescent="0.3">
      <c r="A28" s="31" t="s">
        <v>122</v>
      </c>
      <c r="B28" s="32" t="s">
        <v>123</v>
      </c>
      <c r="C28" s="32" t="s">
        <v>124</v>
      </c>
      <c r="D28" s="32" t="s">
        <v>128</v>
      </c>
      <c r="E28" s="105">
        <f t="shared" si="0"/>
        <v>12</v>
      </c>
      <c r="F28" s="63" t="s">
        <v>131</v>
      </c>
      <c r="G28" s="31" t="s">
        <v>143</v>
      </c>
      <c r="H28" s="106">
        <f t="shared" si="1"/>
        <v>3</v>
      </c>
      <c r="I28" s="106">
        <f t="shared" si="2"/>
        <v>3</v>
      </c>
      <c r="J28" s="106">
        <f t="shared" si="3"/>
        <v>3</v>
      </c>
      <c r="K28" s="106">
        <f t="shared" si="4"/>
        <v>3</v>
      </c>
      <c r="L28" s="151">
        <v>1031726.1467999995</v>
      </c>
      <c r="M28" s="170" t="s">
        <v>598</v>
      </c>
      <c r="N28" s="170" t="s">
        <v>147</v>
      </c>
      <c r="O28" s="31" t="s">
        <v>157</v>
      </c>
      <c r="P28" s="171"/>
      <c r="Q28" s="33"/>
      <c r="R28" s="32" t="s">
        <v>123</v>
      </c>
      <c r="S28" s="32" t="s">
        <v>124</v>
      </c>
      <c r="T28" s="107">
        <v>1</v>
      </c>
      <c r="U28" s="107">
        <v>1</v>
      </c>
      <c r="V28" s="107">
        <v>1</v>
      </c>
      <c r="W28" s="108">
        <f t="shared" si="10"/>
        <v>3</v>
      </c>
      <c r="X28" s="107">
        <v>1</v>
      </c>
      <c r="Y28" s="107">
        <v>1</v>
      </c>
      <c r="Z28" s="107">
        <v>1</v>
      </c>
      <c r="AA28" s="108">
        <f t="shared" si="6"/>
        <v>3</v>
      </c>
      <c r="AB28" s="107">
        <v>1</v>
      </c>
      <c r="AC28" s="107">
        <v>1</v>
      </c>
      <c r="AD28" s="107">
        <v>1</v>
      </c>
      <c r="AE28" s="108">
        <f t="shared" si="7"/>
        <v>3</v>
      </c>
      <c r="AF28" s="107">
        <v>1</v>
      </c>
      <c r="AG28" s="107">
        <v>1</v>
      </c>
      <c r="AH28" s="107">
        <v>1</v>
      </c>
      <c r="AI28" s="108">
        <f t="shared" si="8"/>
        <v>3</v>
      </c>
      <c r="AJ28" s="109">
        <f t="shared" si="9"/>
        <v>12</v>
      </c>
      <c r="AL28" s="27"/>
      <c r="AQ28" s="21"/>
    </row>
    <row r="29" spans="1:43" s="13" customFormat="1" ht="174.95" customHeight="1" thickBot="1" x14ac:dyDescent="0.3">
      <c r="A29" s="164" t="s">
        <v>125</v>
      </c>
      <c r="B29" s="165" t="s">
        <v>126</v>
      </c>
      <c r="C29" s="165" t="s">
        <v>127</v>
      </c>
      <c r="D29" s="32" t="s">
        <v>129</v>
      </c>
      <c r="E29" s="110">
        <f t="shared" si="0"/>
        <v>0.9</v>
      </c>
      <c r="F29" s="63" t="s">
        <v>130</v>
      </c>
      <c r="G29" s="168" t="s">
        <v>144</v>
      </c>
      <c r="H29" s="111">
        <f t="shared" si="1"/>
        <v>0</v>
      </c>
      <c r="I29" s="111">
        <f t="shared" si="2"/>
        <v>0.85</v>
      </c>
      <c r="J29" s="111">
        <f t="shared" si="3"/>
        <v>0.85</v>
      </c>
      <c r="K29" s="111">
        <f t="shared" si="4"/>
        <v>0.9</v>
      </c>
      <c r="L29" s="151">
        <v>515863.07339999976</v>
      </c>
      <c r="M29" s="173" t="s">
        <v>598</v>
      </c>
      <c r="N29" s="174" t="s">
        <v>607</v>
      </c>
      <c r="O29" s="168" t="s">
        <v>158</v>
      </c>
      <c r="P29" s="171"/>
      <c r="Q29" s="33"/>
      <c r="R29" s="165" t="s">
        <v>126</v>
      </c>
      <c r="S29" s="165" t="s">
        <v>127</v>
      </c>
      <c r="T29" s="112">
        <v>0</v>
      </c>
      <c r="U29" s="112">
        <v>0</v>
      </c>
      <c r="V29" s="112">
        <v>0</v>
      </c>
      <c r="W29" s="113">
        <f t="shared" si="10"/>
        <v>0</v>
      </c>
      <c r="X29" s="112">
        <v>0</v>
      </c>
      <c r="Y29" s="112">
        <v>0</v>
      </c>
      <c r="Z29" s="112">
        <v>0.85</v>
      </c>
      <c r="AA29" s="113">
        <f t="shared" si="6"/>
        <v>0.85</v>
      </c>
      <c r="AB29" s="112">
        <v>0.85</v>
      </c>
      <c r="AC29" s="112">
        <v>0.85</v>
      </c>
      <c r="AD29" s="112">
        <v>0.85</v>
      </c>
      <c r="AE29" s="113">
        <f t="shared" si="7"/>
        <v>0.85</v>
      </c>
      <c r="AF29" s="112">
        <v>0.85</v>
      </c>
      <c r="AG29" s="112">
        <v>0.85</v>
      </c>
      <c r="AH29" s="112">
        <v>0.9</v>
      </c>
      <c r="AI29" s="113">
        <f t="shared" si="8"/>
        <v>0.9</v>
      </c>
      <c r="AJ29" s="114">
        <f t="shared" si="9"/>
        <v>0.9</v>
      </c>
      <c r="AL29" s="28"/>
      <c r="AQ29" s="21"/>
    </row>
    <row r="30" spans="1:43" s="13" customFormat="1" ht="125.1" customHeight="1" thickBot="1" x14ac:dyDescent="0.3">
      <c r="A30" s="370" t="s">
        <v>769</v>
      </c>
      <c r="B30" s="165" t="s">
        <v>770</v>
      </c>
      <c r="C30" s="165" t="s">
        <v>531</v>
      </c>
      <c r="D30" s="165" t="s">
        <v>129</v>
      </c>
      <c r="E30" s="110">
        <f t="shared" si="0"/>
        <v>1</v>
      </c>
      <c r="F30" s="63" t="s">
        <v>130</v>
      </c>
      <c r="G30" s="168" t="s">
        <v>608</v>
      </c>
      <c r="H30" s="111">
        <f t="shared" si="1"/>
        <v>1</v>
      </c>
      <c r="I30" s="111">
        <f t="shared" si="2"/>
        <v>1</v>
      </c>
      <c r="J30" s="111">
        <f t="shared" si="3"/>
        <v>1</v>
      </c>
      <c r="K30" s="111">
        <f t="shared" si="4"/>
        <v>1</v>
      </c>
      <c r="L30" s="151">
        <v>644828.84174999967</v>
      </c>
      <c r="M30" s="372" t="s">
        <v>609</v>
      </c>
      <c r="N30" s="174" t="s">
        <v>610</v>
      </c>
      <c r="O30" s="168" t="s">
        <v>611</v>
      </c>
      <c r="P30" s="171"/>
      <c r="Q30" s="33"/>
      <c r="R30" s="165" t="s">
        <v>770</v>
      </c>
      <c r="S30" s="165" t="s">
        <v>531</v>
      </c>
      <c r="T30" s="112">
        <v>1</v>
      </c>
      <c r="U30" s="112">
        <v>1</v>
      </c>
      <c r="V30" s="112">
        <v>1</v>
      </c>
      <c r="W30" s="113">
        <f t="shared" ref="W30:W33" si="11">+IF($D30="Porcentaje",IF(AND(T30&lt;&gt;"",U30="",V30=""),T30,IF(AND(T30&lt;&gt;"",U30&lt;&gt;"",V30=""),U30,IF(AND(T30&lt;&gt;"",U30&lt;&gt;"",V30&lt;&gt;""),V30,0))),SUM(T30:V30))</f>
        <v>1</v>
      </c>
      <c r="X30" s="112">
        <v>1</v>
      </c>
      <c r="Y30" s="112">
        <v>1</v>
      </c>
      <c r="Z30" s="112">
        <v>1</v>
      </c>
      <c r="AA30" s="113">
        <f t="shared" si="6"/>
        <v>1</v>
      </c>
      <c r="AB30" s="112">
        <v>1</v>
      </c>
      <c r="AC30" s="112">
        <v>1</v>
      </c>
      <c r="AD30" s="112">
        <v>1</v>
      </c>
      <c r="AE30" s="113">
        <f t="shared" si="7"/>
        <v>1</v>
      </c>
      <c r="AF30" s="112">
        <v>1</v>
      </c>
      <c r="AG30" s="112">
        <v>1</v>
      </c>
      <c r="AH30" s="112">
        <v>1</v>
      </c>
      <c r="AI30" s="113">
        <f t="shared" si="8"/>
        <v>1</v>
      </c>
      <c r="AJ30" s="114">
        <f t="shared" si="9"/>
        <v>1</v>
      </c>
      <c r="AL30" s="28"/>
    </row>
    <row r="31" spans="1:43" s="13" customFormat="1" ht="174.95" customHeight="1" thickBot="1" x14ac:dyDescent="0.3">
      <c r="A31" s="371"/>
      <c r="B31" s="165" t="s">
        <v>529</v>
      </c>
      <c r="C31" s="165" t="s">
        <v>530</v>
      </c>
      <c r="D31" s="165" t="s">
        <v>128</v>
      </c>
      <c r="E31" s="105">
        <f t="shared" si="0"/>
        <v>20</v>
      </c>
      <c r="F31" s="63" t="s">
        <v>130</v>
      </c>
      <c r="G31" s="168" t="s">
        <v>612</v>
      </c>
      <c r="H31" s="106">
        <f t="shared" si="1"/>
        <v>3</v>
      </c>
      <c r="I31" s="106">
        <f t="shared" si="2"/>
        <v>7</v>
      </c>
      <c r="J31" s="106">
        <f t="shared" si="3"/>
        <v>4</v>
      </c>
      <c r="K31" s="106">
        <f t="shared" si="4"/>
        <v>6</v>
      </c>
      <c r="L31" s="151">
        <v>1934486.525249999</v>
      </c>
      <c r="M31" s="372"/>
      <c r="N31" s="174" t="s">
        <v>610</v>
      </c>
      <c r="O31" s="168" t="s">
        <v>613</v>
      </c>
      <c r="P31" s="171"/>
      <c r="Q31" s="33"/>
      <c r="R31" s="165" t="s">
        <v>529</v>
      </c>
      <c r="S31" s="165" t="s">
        <v>530</v>
      </c>
      <c r="T31" s="62">
        <v>1</v>
      </c>
      <c r="U31" s="62">
        <v>1</v>
      </c>
      <c r="V31" s="62">
        <v>1</v>
      </c>
      <c r="W31" s="108">
        <f t="shared" si="11"/>
        <v>3</v>
      </c>
      <c r="X31" s="62">
        <v>2</v>
      </c>
      <c r="Y31" s="62">
        <v>4</v>
      </c>
      <c r="Z31" s="62">
        <v>1</v>
      </c>
      <c r="AA31" s="108">
        <f t="shared" si="6"/>
        <v>7</v>
      </c>
      <c r="AB31" s="62">
        <v>1</v>
      </c>
      <c r="AC31" s="62">
        <v>2</v>
      </c>
      <c r="AD31" s="62">
        <v>1</v>
      </c>
      <c r="AE31" s="108">
        <f t="shared" si="7"/>
        <v>4</v>
      </c>
      <c r="AF31" s="62">
        <v>1</v>
      </c>
      <c r="AG31" s="62">
        <v>1</v>
      </c>
      <c r="AH31" s="62">
        <v>4</v>
      </c>
      <c r="AI31" s="108">
        <f t="shared" si="8"/>
        <v>6</v>
      </c>
      <c r="AJ31" s="109">
        <f t="shared" si="9"/>
        <v>20</v>
      </c>
      <c r="AL31" s="72"/>
    </row>
    <row r="32" spans="1:43" s="13" customFormat="1" ht="111" customHeight="1" thickBot="1" x14ac:dyDescent="0.3">
      <c r="A32" s="164" t="s">
        <v>771</v>
      </c>
      <c r="B32" s="166" t="s">
        <v>763</v>
      </c>
      <c r="C32" s="167" t="s">
        <v>772</v>
      </c>
      <c r="D32" s="165" t="s">
        <v>128</v>
      </c>
      <c r="E32" s="105">
        <f t="shared" si="0"/>
        <v>10</v>
      </c>
      <c r="F32" s="63" t="s">
        <v>130</v>
      </c>
      <c r="G32" s="169" t="s">
        <v>775</v>
      </c>
      <c r="H32" s="106">
        <f t="shared" si="1"/>
        <v>1</v>
      </c>
      <c r="I32" s="106">
        <f t="shared" si="2"/>
        <v>3</v>
      </c>
      <c r="J32" s="106">
        <f t="shared" si="3"/>
        <v>1</v>
      </c>
      <c r="K32" s="106">
        <f t="shared" si="4"/>
        <v>5</v>
      </c>
      <c r="L32" s="151">
        <v>2579315.3669999987</v>
      </c>
      <c r="M32" s="372"/>
      <c r="N32" s="174" t="s">
        <v>610</v>
      </c>
      <c r="O32" s="168" t="s">
        <v>614</v>
      </c>
      <c r="P32" s="171"/>
      <c r="Q32" s="33"/>
      <c r="R32" s="166" t="s">
        <v>763</v>
      </c>
      <c r="S32" s="167" t="s">
        <v>772</v>
      </c>
      <c r="T32" s="107">
        <v>0</v>
      </c>
      <c r="U32" s="107">
        <v>1</v>
      </c>
      <c r="V32" s="107">
        <v>0</v>
      </c>
      <c r="W32" s="108">
        <f t="shared" si="11"/>
        <v>1</v>
      </c>
      <c r="X32" s="107">
        <v>0</v>
      </c>
      <c r="Y32" s="107">
        <v>3</v>
      </c>
      <c r="Z32" s="107">
        <v>0</v>
      </c>
      <c r="AA32" s="108">
        <f t="shared" si="6"/>
        <v>3</v>
      </c>
      <c r="AB32" s="107">
        <v>0</v>
      </c>
      <c r="AC32" s="107">
        <v>1</v>
      </c>
      <c r="AD32" s="107">
        <v>0</v>
      </c>
      <c r="AE32" s="108">
        <f t="shared" si="7"/>
        <v>1</v>
      </c>
      <c r="AF32" s="107">
        <v>2</v>
      </c>
      <c r="AG32" s="107">
        <v>0</v>
      </c>
      <c r="AH32" s="107">
        <v>3</v>
      </c>
      <c r="AI32" s="108">
        <f t="shared" si="8"/>
        <v>5</v>
      </c>
      <c r="AJ32" s="109">
        <f t="shared" si="9"/>
        <v>10</v>
      </c>
      <c r="AL32" s="27"/>
    </row>
    <row r="33" spans="1:38" s="13" customFormat="1" ht="125.1" customHeight="1" thickBot="1" x14ac:dyDescent="0.3">
      <c r="A33" s="164" t="s">
        <v>773</v>
      </c>
      <c r="B33" s="165" t="s">
        <v>774</v>
      </c>
      <c r="C33" s="165" t="s">
        <v>874</v>
      </c>
      <c r="D33" s="165" t="s">
        <v>129</v>
      </c>
      <c r="E33" s="110">
        <f t="shared" si="0"/>
        <v>1</v>
      </c>
      <c r="F33" s="63" t="s">
        <v>130</v>
      </c>
      <c r="G33" s="168" t="s">
        <v>875</v>
      </c>
      <c r="H33" s="111">
        <f t="shared" si="1"/>
        <v>1</v>
      </c>
      <c r="I33" s="111">
        <f t="shared" si="2"/>
        <v>1</v>
      </c>
      <c r="J33" s="111">
        <f t="shared" si="3"/>
        <v>1</v>
      </c>
      <c r="K33" s="111">
        <f t="shared" si="4"/>
        <v>1</v>
      </c>
      <c r="L33" s="151">
        <v>1289657.6834999993</v>
      </c>
      <c r="M33" s="372"/>
      <c r="N33" s="174" t="s">
        <v>610</v>
      </c>
      <c r="O33" s="168" t="s">
        <v>615</v>
      </c>
      <c r="P33" s="171"/>
      <c r="Q33" s="33"/>
      <c r="R33" s="165" t="s">
        <v>774</v>
      </c>
      <c r="S33" s="165" t="s">
        <v>874</v>
      </c>
      <c r="T33" s="112">
        <v>1</v>
      </c>
      <c r="U33" s="112">
        <v>1</v>
      </c>
      <c r="V33" s="112">
        <v>1</v>
      </c>
      <c r="W33" s="113">
        <f t="shared" si="11"/>
        <v>1</v>
      </c>
      <c r="X33" s="112">
        <v>1</v>
      </c>
      <c r="Y33" s="112">
        <v>1</v>
      </c>
      <c r="Z33" s="112">
        <v>1</v>
      </c>
      <c r="AA33" s="113">
        <f t="shared" si="6"/>
        <v>1</v>
      </c>
      <c r="AB33" s="112">
        <v>1</v>
      </c>
      <c r="AC33" s="112">
        <v>1</v>
      </c>
      <c r="AD33" s="112">
        <v>1</v>
      </c>
      <c r="AE33" s="113">
        <f t="shared" si="7"/>
        <v>1</v>
      </c>
      <c r="AF33" s="112">
        <v>1</v>
      </c>
      <c r="AG33" s="112">
        <v>1</v>
      </c>
      <c r="AH33" s="112">
        <v>1</v>
      </c>
      <c r="AI33" s="113">
        <f t="shared" si="8"/>
        <v>1</v>
      </c>
      <c r="AJ33" s="114">
        <f t="shared" si="9"/>
        <v>1</v>
      </c>
      <c r="AL33" s="27"/>
    </row>
  </sheetData>
  <mergeCells count="28">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F13:AI13"/>
    <mergeCell ref="AJ13:AJ14"/>
    <mergeCell ref="P13:P14"/>
    <mergeCell ref="R13:S13"/>
    <mergeCell ref="T13:W13"/>
    <mergeCell ref="X13:AA13"/>
    <mergeCell ref="AB13:AE13"/>
    <mergeCell ref="A16:A20"/>
    <mergeCell ref="A21:A24"/>
    <mergeCell ref="A30:A31"/>
    <mergeCell ref="M30:M33"/>
    <mergeCell ref="O13:O14"/>
  </mergeCells>
  <conditionalFormatting sqref="AP15:AQ29">
    <cfRule type="expression" dxfId="0" priority="1">
      <formula>AQ15="No existe"</formula>
    </cfRule>
  </conditionalFormatting>
  <dataValidations count="3">
    <dataValidation type="list" allowBlank="1" showInputMessage="1" showErrorMessage="1" sqref="F15:F33">
      <formula1>"A,B,C"</formula1>
    </dataValidation>
    <dataValidation type="list" allowBlank="1" showInputMessage="1" showErrorMessage="1" sqref="D15:D29">
      <formula1>"Unidad,Porcentaje,Monetario"</formula1>
    </dataValidation>
    <dataValidation type="list" allowBlank="1" showInputMessage="1" showErrorMessage="1" sqref="D30:D33">
      <formula1>"Unidad,Porcentaje,Monetario"</formula1>
      <formula2>0</formula2>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rowBreaks count="2" manualBreakCount="2">
    <brk id="24" max="15" man="1"/>
    <brk id="29"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AMJ36"/>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7.625" style="13" bestFit="1" customWidth="1"/>
    <col min="13" max="13" width="22.125" style="13" customWidth="1"/>
    <col min="14" max="14" width="27.25" style="13" customWidth="1"/>
    <col min="15" max="16" width="31.75" style="13" customWidth="1"/>
    <col min="17" max="17" width="10.625" style="98" customWidth="1"/>
    <col min="18" max="18" width="39.75" style="13" bestFit="1"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1024" width="10.625" style="13" customWidth="1"/>
    <col min="1025" max="1025" width="11" style="98" customWidth="1"/>
    <col min="1026" max="16384" width="11" style="98"/>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s="98"/>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s="98"/>
    </row>
    <row r="7" spans="1:1024" ht="27" thickBot="1" x14ac:dyDescent="0.25">
      <c r="A7" s="451" t="s">
        <v>40</v>
      </c>
      <c r="B7" s="452"/>
      <c r="C7" s="452"/>
      <c r="D7" s="452"/>
      <c r="E7" s="453"/>
      <c r="F7" s="452"/>
      <c r="G7" s="452"/>
      <c r="H7" s="453"/>
      <c r="I7" s="453"/>
      <c r="J7" s="453"/>
      <c r="K7" s="453"/>
      <c r="L7" s="453"/>
      <c r="M7" s="452"/>
      <c r="N7" s="452"/>
      <c r="O7" s="452"/>
      <c r="P7" s="454"/>
    </row>
    <row r="8" spans="1:1024" s="15" customFormat="1" ht="23.25" customHeight="1" x14ac:dyDescent="0.2">
      <c r="A8" s="447" t="s">
        <v>84</v>
      </c>
      <c r="B8" s="448"/>
      <c r="C8" s="448"/>
      <c r="D8" s="448"/>
      <c r="E8" s="449"/>
      <c r="F8" s="448"/>
      <c r="G8" s="448"/>
      <c r="H8" s="449"/>
      <c r="I8" s="449"/>
      <c r="J8" s="449"/>
      <c r="K8" s="449"/>
      <c r="L8" s="449"/>
      <c r="M8" s="448"/>
      <c r="N8" s="448"/>
      <c r="O8" s="448"/>
      <c r="P8" s="450"/>
      <c r="Q8" s="98"/>
    </row>
    <row r="9" spans="1:1024" s="15" customFormat="1" ht="20.100000000000001" customHeight="1" x14ac:dyDescent="0.2">
      <c r="A9" s="428" t="s">
        <v>41</v>
      </c>
      <c r="B9" s="429"/>
      <c r="C9" s="429"/>
      <c r="D9" s="429"/>
      <c r="E9" s="430"/>
      <c r="F9" s="429"/>
      <c r="G9" s="429"/>
      <c r="H9" s="430"/>
      <c r="I9" s="430"/>
      <c r="J9" s="430"/>
      <c r="K9" s="430"/>
      <c r="L9" s="430"/>
      <c r="M9" s="429"/>
      <c r="N9" s="429"/>
      <c r="O9" s="429"/>
      <c r="P9" s="431"/>
      <c r="Q9" s="98"/>
    </row>
    <row r="10" spans="1:1024" s="15" customFormat="1" ht="20.100000000000001" customHeight="1" thickBot="1" x14ac:dyDescent="0.25">
      <c r="A10" s="428"/>
      <c r="B10" s="429"/>
      <c r="C10" s="429"/>
      <c r="D10" s="429"/>
      <c r="E10" s="430"/>
      <c r="F10" s="429"/>
      <c r="G10" s="429"/>
      <c r="H10" s="430"/>
      <c r="I10" s="430"/>
      <c r="J10" s="430"/>
      <c r="K10" s="430"/>
      <c r="L10" s="430"/>
      <c r="M10" s="429"/>
      <c r="N10" s="429"/>
      <c r="O10" s="429"/>
      <c r="P10" s="431"/>
      <c r="Q10" s="98"/>
    </row>
    <row r="11" spans="1:1024" s="15" customFormat="1" ht="14.45" customHeight="1" x14ac:dyDescent="0.2">
      <c r="A11" s="428" t="s">
        <v>83</v>
      </c>
      <c r="B11" s="429"/>
      <c r="C11" s="429"/>
      <c r="D11" s="429"/>
      <c r="E11" s="430"/>
      <c r="F11" s="429"/>
      <c r="G11" s="429"/>
      <c r="H11" s="430"/>
      <c r="I11" s="430"/>
      <c r="J11" s="430"/>
      <c r="K11" s="430"/>
      <c r="L11" s="430"/>
      <c r="M11" s="429"/>
      <c r="N11" s="429"/>
      <c r="O11" s="429"/>
      <c r="P11" s="431"/>
      <c r="Q11" s="98"/>
      <c r="R11" s="436" t="s">
        <v>42</v>
      </c>
      <c r="S11" s="437"/>
      <c r="T11" s="438"/>
      <c r="U11" s="438"/>
      <c r="V11" s="438"/>
      <c r="W11" s="438"/>
      <c r="X11" s="438"/>
      <c r="Y11" s="438"/>
      <c r="Z11" s="438"/>
      <c r="AA11" s="438"/>
      <c r="AB11" s="438"/>
      <c r="AC11" s="438"/>
      <c r="AD11" s="438"/>
      <c r="AE11" s="438"/>
      <c r="AF11" s="438"/>
      <c r="AG11" s="438"/>
      <c r="AH11" s="438"/>
      <c r="AI11" s="438"/>
      <c r="AJ11" s="439"/>
      <c r="AK11" s="99"/>
    </row>
    <row r="12" spans="1:1024" s="15" customFormat="1" ht="15" customHeight="1" thickBot="1" x14ac:dyDescent="0.25">
      <c r="A12" s="432"/>
      <c r="B12" s="433"/>
      <c r="C12" s="433"/>
      <c r="D12" s="433"/>
      <c r="E12" s="434"/>
      <c r="F12" s="433"/>
      <c r="G12" s="433"/>
      <c r="H12" s="434"/>
      <c r="I12" s="434"/>
      <c r="J12" s="434"/>
      <c r="K12" s="434"/>
      <c r="L12" s="434"/>
      <c r="M12" s="433"/>
      <c r="N12" s="433"/>
      <c r="O12" s="433"/>
      <c r="P12" s="435"/>
      <c r="Q12" s="98"/>
      <c r="R12" s="440"/>
      <c r="S12" s="441"/>
      <c r="T12" s="442"/>
      <c r="U12" s="442"/>
      <c r="V12" s="442"/>
      <c r="W12" s="442"/>
      <c r="X12" s="442"/>
      <c r="Y12" s="442"/>
      <c r="Z12" s="442"/>
      <c r="AA12" s="442"/>
      <c r="AB12" s="442"/>
      <c r="AC12" s="442"/>
      <c r="AD12" s="442"/>
      <c r="AE12" s="442"/>
      <c r="AF12" s="442"/>
      <c r="AG12" s="442"/>
      <c r="AH12" s="442"/>
      <c r="AI12" s="442"/>
      <c r="AJ12" s="443"/>
      <c r="AK12" s="99"/>
    </row>
    <row r="13" spans="1:1024" ht="47.25" customHeight="1" thickBot="1" x14ac:dyDescent="0.25">
      <c r="A13" s="424" t="s">
        <v>43</v>
      </c>
      <c r="B13" s="424" t="s">
        <v>44</v>
      </c>
      <c r="C13" s="424"/>
      <c r="D13" s="424"/>
      <c r="E13" s="444"/>
      <c r="F13" s="424"/>
      <c r="G13" s="424" t="s">
        <v>45</v>
      </c>
      <c r="H13" s="444" t="s">
        <v>46</v>
      </c>
      <c r="I13" s="444"/>
      <c r="J13" s="444"/>
      <c r="K13" s="444"/>
      <c r="L13" s="445" t="s">
        <v>47</v>
      </c>
      <c r="M13" s="424" t="s">
        <v>48</v>
      </c>
      <c r="N13" s="424" t="s">
        <v>49</v>
      </c>
      <c r="O13" s="424" t="s">
        <v>50</v>
      </c>
      <c r="P13" s="425" t="s">
        <v>51</v>
      </c>
      <c r="Q13" s="100"/>
      <c r="R13" s="427" t="s">
        <v>44</v>
      </c>
      <c r="S13" s="427"/>
      <c r="T13" s="366" t="s">
        <v>52</v>
      </c>
      <c r="U13" s="366"/>
      <c r="V13" s="366"/>
      <c r="W13" s="366"/>
      <c r="X13" s="366" t="s">
        <v>53</v>
      </c>
      <c r="Y13" s="366"/>
      <c r="Z13" s="366"/>
      <c r="AA13" s="366"/>
      <c r="AB13" s="366" t="s">
        <v>54</v>
      </c>
      <c r="AC13" s="366"/>
      <c r="AD13" s="366"/>
      <c r="AE13" s="366"/>
      <c r="AF13" s="366" t="s">
        <v>55</v>
      </c>
      <c r="AG13" s="366"/>
      <c r="AH13" s="366"/>
      <c r="AI13" s="366"/>
      <c r="AJ13" s="420" t="s">
        <v>56</v>
      </c>
      <c r="AK13" s="12"/>
      <c r="AL13" s="12"/>
      <c r="AM13" s="12"/>
      <c r="AN13" s="12"/>
      <c r="AO13" s="12"/>
      <c r="AP13" s="12"/>
      <c r="AQ13" s="12"/>
      <c r="AR13" s="12"/>
      <c r="AS13" s="12"/>
      <c r="AT13" s="12"/>
      <c r="AU13" s="12"/>
      <c r="AMJ13" s="98"/>
    </row>
    <row r="14" spans="1:1024" s="15" customFormat="1" ht="63" customHeight="1" thickBot="1" x14ac:dyDescent="0.25">
      <c r="A14" s="425"/>
      <c r="B14" s="101" t="s">
        <v>57</v>
      </c>
      <c r="C14" s="101" t="s">
        <v>58</v>
      </c>
      <c r="D14" s="101" t="s">
        <v>59</v>
      </c>
      <c r="E14" s="102" t="s">
        <v>60</v>
      </c>
      <c r="F14" s="101" t="s">
        <v>61</v>
      </c>
      <c r="G14" s="425"/>
      <c r="H14" s="102" t="s">
        <v>62</v>
      </c>
      <c r="I14" s="102" t="s">
        <v>63</v>
      </c>
      <c r="J14" s="102" t="s">
        <v>64</v>
      </c>
      <c r="K14" s="102" t="s">
        <v>65</v>
      </c>
      <c r="L14" s="446"/>
      <c r="M14" s="425"/>
      <c r="N14" s="425"/>
      <c r="O14" s="425"/>
      <c r="P14" s="426"/>
      <c r="Q14" s="100"/>
      <c r="R14" s="101" t="s">
        <v>57</v>
      </c>
      <c r="S14" s="101" t="s">
        <v>58</v>
      </c>
      <c r="T14" s="103" t="s">
        <v>66</v>
      </c>
      <c r="U14" s="103" t="s">
        <v>67</v>
      </c>
      <c r="V14" s="103" t="s">
        <v>68</v>
      </c>
      <c r="W14" s="102" t="s">
        <v>69</v>
      </c>
      <c r="X14" s="103" t="s">
        <v>70</v>
      </c>
      <c r="Y14" s="103" t="s">
        <v>71</v>
      </c>
      <c r="Z14" s="103" t="s">
        <v>72</v>
      </c>
      <c r="AA14" s="102" t="s">
        <v>73</v>
      </c>
      <c r="AB14" s="103" t="s">
        <v>74</v>
      </c>
      <c r="AC14" s="103" t="s">
        <v>75</v>
      </c>
      <c r="AD14" s="103" t="s">
        <v>76</v>
      </c>
      <c r="AE14" s="102" t="s">
        <v>77</v>
      </c>
      <c r="AF14" s="103" t="s">
        <v>78</v>
      </c>
      <c r="AG14" s="103" t="s">
        <v>79</v>
      </c>
      <c r="AH14" s="103" t="s">
        <v>80</v>
      </c>
      <c r="AI14" s="102" t="s">
        <v>81</v>
      </c>
      <c r="AJ14" s="421"/>
      <c r="AK14" s="21"/>
      <c r="AL14" s="21"/>
      <c r="AM14" s="21"/>
      <c r="AN14" s="21"/>
      <c r="AO14" s="21"/>
      <c r="AP14" s="21"/>
      <c r="AQ14" s="21"/>
      <c r="AR14" s="21"/>
      <c r="AS14" s="21"/>
      <c r="AT14" s="21"/>
      <c r="AU14" s="21"/>
    </row>
    <row r="15" spans="1:1024" s="15" customFormat="1" ht="79.5" customHeight="1" thickBot="1" x14ac:dyDescent="0.3">
      <c r="A15" s="416" t="s">
        <v>159</v>
      </c>
      <c r="B15" s="175" t="s">
        <v>326</v>
      </c>
      <c r="C15" s="175" t="s">
        <v>160</v>
      </c>
      <c r="D15" s="176" t="s">
        <v>128</v>
      </c>
      <c r="E15" s="94">
        <f>+AJ15</f>
        <v>4</v>
      </c>
      <c r="F15" s="34" t="s">
        <v>130</v>
      </c>
      <c r="G15" s="177" t="s">
        <v>182</v>
      </c>
      <c r="H15" s="95">
        <f>+W15</f>
        <v>1</v>
      </c>
      <c r="I15" s="95">
        <f>+AA15</f>
        <v>1</v>
      </c>
      <c r="J15" s="95">
        <f>+AE15</f>
        <v>1</v>
      </c>
      <c r="K15" s="95">
        <f>+AI15</f>
        <v>1</v>
      </c>
      <c r="L15" s="148">
        <v>1950273.6059999999</v>
      </c>
      <c r="M15" s="417" t="s">
        <v>573</v>
      </c>
      <c r="N15" s="175" t="s">
        <v>254</v>
      </c>
      <c r="O15" s="177" t="s">
        <v>574</v>
      </c>
      <c r="P15" s="177" t="s">
        <v>204</v>
      </c>
      <c r="Q15" s="104"/>
      <c r="R15" s="175" t="s">
        <v>326</v>
      </c>
      <c r="S15" s="175" t="s">
        <v>160</v>
      </c>
      <c r="T15" s="96">
        <v>0</v>
      </c>
      <c r="U15" s="96">
        <v>0</v>
      </c>
      <c r="V15" s="96">
        <v>1</v>
      </c>
      <c r="W15" s="97">
        <f>+IF($D15="Porcentaje",IF(AND(T15&lt;&gt;"",U15="",V15=""),T15,IF(AND(T15&lt;&gt;"",U15&lt;&gt;"",V15=""),U15,IF(AND(T15&lt;&gt;"",U15&lt;&gt;"",V15&lt;&gt;""),V15,0))),SUM(T15:V15))</f>
        <v>1</v>
      </c>
      <c r="X15" s="96">
        <v>0</v>
      </c>
      <c r="Y15" s="96">
        <v>0</v>
      </c>
      <c r="Z15" s="96">
        <v>1</v>
      </c>
      <c r="AA15" s="97">
        <f>+IF($D15="Porcentaje",IF(AND(X15&lt;&gt;"",Y15="",Z15=""),X15,IF(AND(X15&lt;&gt;"",Y15&lt;&gt;"",Z15=""),Y15,IF(AND(X15&lt;&gt;"",Y15&lt;&gt;"",Z15&lt;&gt;""),Z15,0))),SUM(X15:Z15))</f>
        <v>1</v>
      </c>
      <c r="AB15" s="96">
        <v>0</v>
      </c>
      <c r="AC15" s="96">
        <v>0</v>
      </c>
      <c r="AD15" s="96">
        <v>1</v>
      </c>
      <c r="AE15" s="97">
        <f>+IF($D15="Porcentaje",IF(AND(AB15&lt;&gt;"",AC15="",AD15=""),AB15,IF(AND(AB15&lt;&gt;"",AC15&lt;&gt;"",AD15=""),AC15,IF(AND(AB15&lt;&gt;"",AC15&lt;&gt;"",AD15&lt;&gt;""),AD15,0))),SUM(AB15:AD15))</f>
        <v>1</v>
      </c>
      <c r="AF15" s="96">
        <v>0</v>
      </c>
      <c r="AG15" s="96">
        <v>0</v>
      </c>
      <c r="AH15" s="96">
        <v>1</v>
      </c>
      <c r="AI15" s="97">
        <f>+IF($D15="Porcentaje",IF(AND(AF15&lt;&gt;"",AG15="",AH15=""),AF15,IF(AND(AF15&lt;&gt;"",AG15&lt;&gt;"",AH15=""),AG15,IF(AND(AF15&lt;&gt;"",AG15&lt;&gt;"",AH15&lt;&gt;""),AH15,0))),SUM(AF15:AH15))</f>
        <v>1</v>
      </c>
      <c r="AJ15" s="97">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4</v>
      </c>
      <c r="AK15" s="21"/>
      <c r="AL15" s="21"/>
      <c r="AM15" s="21"/>
      <c r="AN15" s="21"/>
      <c r="AO15" s="21"/>
      <c r="AP15" s="21"/>
      <c r="AQ15" s="21"/>
      <c r="AR15" s="21"/>
      <c r="AS15" s="21"/>
      <c r="AT15" s="21"/>
      <c r="AU15" s="21"/>
    </row>
    <row r="16" spans="1:1024" ht="126.75" customHeight="1" thickBot="1" x14ac:dyDescent="0.3">
      <c r="A16" s="416"/>
      <c r="B16" s="175" t="s">
        <v>776</v>
      </c>
      <c r="C16" s="175" t="s">
        <v>161</v>
      </c>
      <c r="D16" s="176" t="s">
        <v>128</v>
      </c>
      <c r="E16" s="94">
        <f t="shared" ref="E16:E36" si="0">+AJ16</f>
        <v>4</v>
      </c>
      <c r="F16" s="34" t="s">
        <v>130</v>
      </c>
      <c r="G16" s="177" t="s">
        <v>183</v>
      </c>
      <c r="H16" s="95">
        <f t="shared" ref="H16:H36" si="1">+W16</f>
        <v>1</v>
      </c>
      <c r="I16" s="95">
        <f t="shared" ref="I16:I36" si="2">+AA16</f>
        <v>1</v>
      </c>
      <c r="J16" s="95">
        <f t="shared" ref="J16:J36" si="3">+AE16</f>
        <v>1</v>
      </c>
      <c r="K16" s="95">
        <f t="shared" ref="K16:K36" si="4">+AI16</f>
        <v>1</v>
      </c>
      <c r="L16" s="148">
        <v>1300182.4040000001</v>
      </c>
      <c r="M16" s="418"/>
      <c r="N16" s="175" t="s">
        <v>254</v>
      </c>
      <c r="O16" s="177" t="s">
        <v>575</v>
      </c>
      <c r="P16" s="177" t="s">
        <v>204</v>
      </c>
      <c r="Q16" s="104"/>
      <c r="R16" s="175" t="s">
        <v>776</v>
      </c>
      <c r="S16" s="175" t="s">
        <v>161</v>
      </c>
      <c r="T16" s="96">
        <v>0</v>
      </c>
      <c r="U16" s="96">
        <v>0</v>
      </c>
      <c r="V16" s="96">
        <v>1</v>
      </c>
      <c r="W16" s="97">
        <f t="shared" ref="W16:W23" si="5">+IF($D16="Porcentaje",IF(AND(T16&lt;&gt;"",U16="",V16=""),T16,IF(AND(T16&lt;&gt;"",U16&lt;&gt;"",V16=""),U16,IF(AND(T16&lt;&gt;"",U16&lt;&gt;"",V16&lt;&gt;""),V16,0))),SUM(T16:V16))</f>
        <v>1</v>
      </c>
      <c r="X16" s="96">
        <v>0</v>
      </c>
      <c r="Y16" s="96">
        <v>0</v>
      </c>
      <c r="Z16" s="96">
        <v>1</v>
      </c>
      <c r="AA16" s="97">
        <f t="shared" ref="AA16:AA36" si="6">+IF($D16="Porcentaje",IF(AND(X16&lt;&gt;"",Y16="",Z16=""),X16,IF(AND(X16&lt;&gt;"",Y16&lt;&gt;"",Z16=""),Y16,IF(AND(X16&lt;&gt;"",Y16&lt;&gt;"",Z16&lt;&gt;""),Z16,0))),SUM(X16:Z16))</f>
        <v>1</v>
      </c>
      <c r="AB16" s="96">
        <v>0</v>
      </c>
      <c r="AC16" s="96">
        <v>0</v>
      </c>
      <c r="AD16" s="96">
        <v>1</v>
      </c>
      <c r="AE16" s="97">
        <f t="shared" ref="AE16:AE36" si="7">+IF($D16="Porcentaje",IF(AND(AB16&lt;&gt;"",AC16="",AD16=""),AB16,IF(AND(AB16&lt;&gt;"",AC16&lt;&gt;"",AD16=""),AC16,IF(AND(AB16&lt;&gt;"",AC16&lt;&gt;"",AD16&lt;&gt;""),AD16,0))),SUM(AB16:AD16))</f>
        <v>1</v>
      </c>
      <c r="AF16" s="96">
        <v>0</v>
      </c>
      <c r="AG16" s="96">
        <v>0</v>
      </c>
      <c r="AH16" s="96">
        <v>1</v>
      </c>
      <c r="AI16" s="97">
        <f t="shared" ref="AI16:AI36" si="8">+IF($D16="Porcentaje",IF(AND(AF16&lt;&gt;"",AG16="",AH16=""),AF16,IF(AND(AF16&lt;&gt;"",AG16&lt;&gt;"",AH16=""),AG16,IF(AND(AF16&lt;&gt;"",AG16&lt;&gt;"",AH16&lt;&gt;""),AH16,0))),SUM(AF16:AH16))</f>
        <v>1</v>
      </c>
      <c r="AJ16" s="97">
        <f t="shared" ref="AJ16:AJ36"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4</v>
      </c>
    </row>
    <row r="17" spans="1:36" ht="268.5" customHeight="1" thickBot="1" x14ac:dyDescent="0.3">
      <c r="A17" s="177" t="s">
        <v>162</v>
      </c>
      <c r="B17" s="175" t="s">
        <v>327</v>
      </c>
      <c r="C17" s="175" t="s">
        <v>503</v>
      </c>
      <c r="D17" s="176" t="s">
        <v>128</v>
      </c>
      <c r="E17" s="94">
        <f t="shared" si="0"/>
        <v>4</v>
      </c>
      <c r="F17" s="34" t="s">
        <v>130</v>
      </c>
      <c r="G17" s="177" t="s">
        <v>184</v>
      </c>
      <c r="H17" s="95">
        <f t="shared" si="1"/>
        <v>1</v>
      </c>
      <c r="I17" s="95">
        <f t="shared" si="2"/>
        <v>1</v>
      </c>
      <c r="J17" s="95">
        <f t="shared" si="3"/>
        <v>1</v>
      </c>
      <c r="K17" s="95">
        <f t="shared" si="4"/>
        <v>1</v>
      </c>
      <c r="L17" s="148">
        <v>5850820.818</v>
      </c>
      <c r="M17" s="419"/>
      <c r="N17" s="175" t="s">
        <v>254</v>
      </c>
      <c r="O17" s="177" t="s">
        <v>576</v>
      </c>
      <c r="P17" s="177" t="s">
        <v>205</v>
      </c>
      <c r="Q17" s="104"/>
      <c r="R17" s="175" t="s">
        <v>327</v>
      </c>
      <c r="S17" s="175" t="s">
        <v>503</v>
      </c>
      <c r="T17" s="96">
        <v>0</v>
      </c>
      <c r="U17" s="96">
        <v>0</v>
      </c>
      <c r="V17" s="96">
        <v>1</v>
      </c>
      <c r="W17" s="97">
        <f t="shared" si="5"/>
        <v>1</v>
      </c>
      <c r="X17" s="96">
        <v>0</v>
      </c>
      <c r="Y17" s="96">
        <v>0</v>
      </c>
      <c r="Z17" s="96">
        <v>1</v>
      </c>
      <c r="AA17" s="97">
        <f t="shared" si="6"/>
        <v>1</v>
      </c>
      <c r="AB17" s="96">
        <v>0</v>
      </c>
      <c r="AC17" s="96">
        <v>0</v>
      </c>
      <c r="AD17" s="96">
        <v>1</v>
      </c>
      <c r="AE17" s="97">
        <f t="shared" si="7"/>
        <v>1</v>
      </c>
      <c r="AF17" s="96">
        <v>0</v>
      </c>
      <c r="AG17" s="96">
        <v>0</v>
      </c>
      <c r="AH17" s="96">
        <v>1</v>
      </c>
      <c r="AI17" s="97">
        <f t="shared" si="8"/>
        <v>1</v>
      </c>
      <c r="AJ17" s="97">
        <f t="shared" si="9"/>
        <v>4</v>
      </c>
    </row>
    <row r="18" spans="1:36" ht="252.75" customHeight="1" thickBot="1" x14ac:dyDescent="0.3">
      <c r="A18" s="177" t="s">
        <v>717</v>
      </c>
      <c r="B18" s="175" t="s">
        <v>328</v>
      </c>
      <c r="C18" s="175" t="s">
        <v>718</v>
      </c>
      <c r="D18" s="176" t="s">
        <v>128</v>
      </c>
      <c r="E18" s="94">
        <f t="shared" si="0"/>
        <v>12</v>
      </c>
      <c r="F18" s="34" t="s">
        <v>131</v>
      </c>
      <c r="G18" s="178" t="s">
        <v>577</v>
      </c>
      <c r="H18" s="95">
        <f t="shared" si="1"/>
        <v>3</v>
      </c>
      <c r="I18" s="95">
        <f t="shared" si="2"/>
        <v>3</v>
      </c>
      <c r="J18" s="95">
        <f t="shared" si="3"/>
        <v>3</v>
      </c>
      <c r="K18" s="95">
        <f t="shared" si="4"/>
        <v>3</v>
      </c>
      <c r="L18" s="148">
        <v>7151003.2220000001</v>
      </c>
      <c r="M18" s="175" t="s">
        <v>578</v>
      </c>
      <c r="N18" s="175" t="s">
        <v>206</v>
      </c>
      <c r="O18" s="177" t="s">
        <v>579</v>
      </c>
      <c r="P18" s="177" t="s">
        <v>207</v>
      </c>
      <c r="Q18" s="104"/>
      <c r="R18" s="175" t="s">
        <v>328</v>
      </c>
      <c r="S18" s="175" t="s">
        <v>718</v>
      </c>
      <c r="T18" s="96">
        <v>1</v>
      </c>
      <c r="U18" s="96">
        <v>1</v>
      </c>
      <c r="V18" s="96">
        <v>1</v>
      </c>
      <c r="W18" s="97">
        <f t="shared" si="5"/>
        <v>3</v>
      </c>
      <c r="X18" s="96">
        <v>1</v>
      </c>
      <c r="Y18" s="96">
        <v>1</v>
      </c>
      <c r="Z18" s="96">
        <v>1</v>
      </c>
      <c r="AA18" s="97">
        <f t="shared" si="6"/>
        <v>3</v>
      </c>
      <c r="AB18" s="96">
        <v>1</v>
      </c>
      <c r="AC18" s="96">
        <v>1</v>
      </c>
      <c r="AD18" s="96">
        <v>1</v>
      </c>
      <c r="AE18" s="97">
        <f t="shared" si="7"/>
        <v>3</v>
      </c>
      <c r="AF18" s="96">
        <v>1</v>
      </c>
      <c r="AG18" s="96">
        <v>1</v>
      </c>
      <c r="AH18" s="96">
        <v>1</v>
      </c>
      <c r="AI18" s="97">
        <f t="shared" si="8"/>
        <v>3</v>
      </c>
      <c r="AJ18" s="97">
        <f t="shared" si="9"/>
        <v>12</v>
      </c>
    </row>
    <row r="19" spans="1:36" ht="174" customHeight="1" thickBot="1" x14ac:dyDescent="0.3">
      <c r="A19" s="177" t="s">
        <v>163</v>
      </c>
      <c r="B19" s="175" t="s">
        <v>720</v>
      </c>
      <c r="C19" s="175" t="s">
        <v>719</v>
      </c>
      <c r="D19" s="176" t="s">
        <v>128</v>
      </c>
      <c r="E19" s="94">
        <f t="shared" si="0"/>
        <v>12</v>
      </c>
      <c r="F19" s="34" t="s">
        <v>130</v>
      </c>
      <c r="G19" s="177" t="s">
        <v>185</v>
      </c>
      <c r="H19" s="95">
        <f t="shared" si="1"/>
        <v>3</v>
      </c>
      <c r="I19" s="95">
        <f t="shared" si="2"/>
        <v>3</v>
      </c>
      <c r="J19" s="95">
        <f t="shared" si="3"/>
        <v>3</v>
      </c>
      <c r="K19" s="95">
        <f t="shared" si="4"/>
        <v>3</v>
      </c>
      <c r="L19" s="148">
        <v>1950273.6059999999</v>
      </c>
      <c r="M19" s="180" t="s">
        <v>580</v>
      </c>
      <c r="N19" s="175" t="s">
        <v>206</v>
      </c>
      <c r="O19" s="179" t="s">
        <v>581</v>
      </c>
      <c r="P19" s="177" t="str">
        <f>+P18</f>
        <v>Informar a Planificación y Desarrollo sobre los informes ejecutados, para fines de cumplimiento.</v>
      </c>
      <c r="Q19" s="104"/>
      <c r="R19" s="175" t="s">
        <v>720</v>
      </c>
      <c r="S19" s="175" t="s">
        <v>719</v>
      </c>
      <c r="T19" s="96">
        <v>1</v>
      </c>
      <c r="U19" s="96">
        <v>1</v>
      </c>
      <c r="V19" s="96">
        <v>1</v>
      </c>
      <c r="W19" s="97">
        <f t="shared" si="5"/>
        <v>3</v>
      </c>
      <c r="X19" s="96">
        <v>1</v>
      </c>
      <c r="Y19" s="96">
        <v>1</v>
      </c>
      <c r="Z19" s="96">
        <v>1</v>
      </c>
      <c r="AA19" s="97">
        <f t="shared" si="6"/>
        <v>3</v>
      </c>
      <c r="AB19" s="96">
        <v>1</v>
      </c>
      <c r="AC19" s="96">
        <v>1</v>
      </c>
      <c r="AD19" s="96">
        <v>1</v>
      </c>
      <c r="AE19" s="97">
        <f t="shared" si="7"/>
        <v>3</v>
      </c>
      <c r="AF19" s="96">
        <v>1</v>
      </c>
      <c r="AG19" s="96">
        <v>1</v>
      </c>
      <c r="AH19" s="96">
        <v>1</v>
      </c>
      <c r="AI19" s="97">
        <f t="shared" si="8"/>
        <v>3</v>
      </c>
      <c r="AJ19" s="97">
        <f t="shared" si="9"/>
        <v>12</v>
      </c>
    </row>
    <row r="20" spans="1:36" ht="142.5" customHeight="1" thickBot="1" x14ac:dyDescent="0.3">
      <c r="A20" s="416" t="s">
        <v>163</v>
      </c>
      <c r="B20" s="175" t="s">
        <v>721</v>
      </c>
      <c r="C20" s="175" t="s">
        <v>722</v>
      </c>
      <c r="D20" s="176" t="s">
        <v>128</v>
      </c>
      <c r="E20" s="94">
        <f t="shared" si="0"/>
        <v>12</v>
      </c>
      <c r="F20" s="34" t="s">
        <v>130</v>
      </c>
      <c r="G20" s="177" t="s">
        <v>186</v>
      </c>
      <c r="H20" s="95">
        <f t="shared" si="1"/>
        <v>3</v>
      </c>
      <c r="I20" s="95">
        <f t="shared" si="2"/>
        <v>3</v>
      </c>
      <c r="J20" s="95">
        <f t="shared" si="3"/>
        <v>3</v>
      </c>
      <c r="K20" s="95">
        <f t="shared" si="4"/>
        <v>3</v>
      </c>
      <c r="L20" s="148">
        <v>650091.20200000005</v>
      </c>
      <c r="M20" s="422" t="s">
        <v>580</v>
      </c>
      <c r="N20" s="175" t="s">
        <v>582</v>
      </c>
      <c r="O20" s="177" t="s">
        <v>583</v>
      </c>
      <c r="P20" s="177" t="str">
        <f>+P19</f>
        <v>Informar a Planificación y Desarrollo sobre los informes ejecutados, para fines de cumplimiento.</v>
      </c>
      <c r="Q20" s="104"/>
      <c r="R20" s="175" t="s">
        <v>721</v>
      </c>
      <c r="S20" s="175" t="s">
        <v>722</v>
      </c>
      <c r="T20" s="96">
        <v>1</v>
      </c>
      <c r="U20" s="96">
        <v>1</v>
      </c>
      <c r="V20" s="96">
        <v>1</v>
      </c>
      <c r="W20" s="97">
        <f t="shared" si="5"/>
        <v>3</v>
      </c>
      <c r="X20" s="96">
        <v>1</v>
      </c>
      <c r="Y20" s="96">
        <v>1</v>
      </c>
      <c r="Z20" s="96">
        <v>1</v>
      </c>
      <c r="AA20" s="97">
        <f t="shared" si="6"/>
        <v>3</v>
      </c>
      <c r="AB20" s="96">
        <v>1</v>
      </c>
      <c r="AC20" s="96">
        <v>1</v>
      </c>
      <c r="AD20" s="96">
        <v>1</v>
      </c>
      <c r="AE20" s="97">
        <f t="shared" si="7"/>
        <v>3</v>
      </c>
      <c r="AF20" s="96">
        <v>1</v>
      </c>
      <c r="AG20" s="96">
        <v>1</v>
      </c>
      <c r="AH20" s="96">
        <v>1</v>
      </c>
      <c r="AI20" s="97">
        <f t="shared" si="8"/>
        <v>3</v>
      </c>
      <c r="AJ20" s="97">
        <f t="shared" si="9"/>
        <v>12</v>
      </c>
    </row>
    <row r="21" spans="1:36" ht="142.5" customHeight="1" thickBot="1" x14ac:dyDescent="0.3">
      <c r="A21" s="416"/>
      <c r="B21" s="175" t="s">
        <v>725</v>
      </c>
      <c r="C21" s="175" t="s">
        <v>164</v>
      </c>
      <c r="D21" s="176" t="s">
        <v>128</v>
      </c>
      <c r="E21" s="94">
        <f t="shared" si="0"/>
        <v>12</v>
      </c>
      <c r="F21" s="34" t="s">
        <v>130</v>
      </c>
      <c r="G21" s="177" t="s">
        <v>187</v>
      </c>
      <c r="H21" s="95">
        <f t="shared" si="1"/>
        <v>3</v>
      </c>
      <c r="I21" s="95">
        <f t="shared" si="2"/>
        <v>3</v>
      </c>
      <c r="J21" s="95">
        <f t="shared" si="3"/>
        <v>3</v>
      </c>
      <c r="K21" s="95">
        <f t="shared" si="4"/>
        <v>3</v>
      </c>
      <c r="L21" s="148">
        <v>1300182.4040000001</v>
      </c>
      <c r="M21" s="422"/>
      <c r="N21" s="175" t="s">
        <v>584</v>
      </c>
      <c r="O21" s="177" t="s">
        <v>208</v>
      </c>
      <c r="P21" s="177" t="str">
        <f>+P20</f>
        <v>Informar a Planificación y Desarrollo sobre los informes ejecutados, para fines de cumplimiento.</v>
      </c>
      <c r="Q21" s="104"/>
      <c r="R21" s="175" t="s">
        <v>725</v>
      </c>
      <c r="S21" s="175" t="s">
        <v>164</v>
      </c>
      <c r="T21" s="96">
        <v>1</v>
      </c>
      <c r="U21" s="96">
        <v>1</v>
      </c>
      <c r="V21" s="96">
        <v>1</v>
      </c>
      <c r="W21" s="97">
        <f t="shared" si="5"/>
        <v>3</v>
      </c>
      <c r="X21" s="96">
        <v>1</v>
      </c>
      <c r="Y21" s="96">
        <v>1</v>
      </c>
      <c r="Z21" s="96">
        <v>1</v>
      </c>
      <c r="AA21" s="97">
        <f t="shared" si="6"/>
        <v>3</v>
      </c>
      <c r="AB21" s="96">
        <v>1</v>
      </c>
      <c r="AC21" s="96">
        <v>1</v>
      </c>
      <c r="AD21" s="96">
        <v>1</v>
      </c>
      <c r="AE21" s="97">
        <f t="shared" si="7"/>
        <v>3</v>
      </c>
      <c r="AF21" s="96">
        <v>1</v>
      </c>
      <c r="AG21" s="96">
        <v>1</v>
      </c>
      <c r="AH21" s="96">
        <v>1</v>
      </c>
      <c r="AI21" s="97">
        <f t="shared" si="8"/>
        <v>3</v>
      </c>
      <c r="AJ21" s="97">
        <f t="shared" si="9"/>
        <v>12</v>
      </c>
    </row>
    <row r="22" spans="1:36" ht="174" customHeight="1" thickBot="1" x14ac:dyDescent="0.3">
      <c r="A22" s="416"/>
      <c r="B22" s="175" t="s">
        <v>724</v>
      </c>
      <c r="C22" s="175" t="s">
        <v>165</v>
      </c>
      <c r="D22" s="176" t="s">
        <v>128</v>
      </c>
      <c r="E22" s="94">
        <f t="shared" si="0"/>
        <v>12</v>
      </c>
      <c r="F22" s="34" t="s">
        <v>130</v>
      </c>
      <c r="G22" s="179" t="s">
        <v>188</v>
      </c>
      <c r="H22" s="95">
        <f t="shared" si="1"/>
        <v>3</v>
      </c>
      <c r="I22" s="95">
        <f t="shared" si="2"/>
        <v>3</v>
      </c>
      <c r="J22" s="95">
        <f t="shared" si="3"/>
        <v>3</v>
      </c>
      <c r="K22" s="95">
        <f t="shared" si="4"/>
        <v>3</v>
      </c>
      <c r="L22" s="148">
        <v>2600364.8080000002</v>
      </c>
      <c r="M22" s="423"/>
      <c r="N22" s="175" t="s">
        <v>585</v>
      </c>
      <c r="O22" s="179" t="s">
        <v>208</v>
      </c>
      <c r="P22" s="177" t="str">
        <f>+P21</f>
        <v>Informar a Planificación y Desarrollo sobre los informes ejecutados, para fines de cumplimiento.</v>
      </c>
      <c r="Q22" s="104"/>
      <c r="R22" s="175" t="s">
        <v>724</v>
      </c>
      <c r="S22" s="175" t="s">
        <v>165</v>
      </c>
      <c r="T22" s="96">
        <v>1</v>
      </c>
      <c r="U22" s="96">
        <v>1</v>
      </c>
      <c r="V22" s="96">
        <v>1</v>
      </c>
      <c r="W22" s="97">
        <f t="shared" si="5"/>
        <v>3</v>
      </c>
      <c r="X22" s="96">
        <v>1</v>
      </c>
      <c r="Y22" s="96">
        <v>1</v>
      </c>
      <c r="Z22" s="96">
        <v>1</v>
      </c>
      <c r="AA22" s="97">
        <f t="shared" si="6"/>
        <v>3</v>
      </c>
      <c r="AB22" s="96">
        <v>1</v>
      </c>
      <c r="AC22" s="96">
        <v>1</v>
      </c>
      <c r="AD22" s="96">
        <v>1</v>
      </c>
      <c r="AE22" s="97">
        <f t="shared" si="7"/>
        <v>3</v>
      </c>
      <c r="AF22" s="96">
        <v>1</v>
      </c>
      <c r="AG22" s="96">
        <v>1</v>
      </c>
      <c r="AH22" s="96">
        <v>1</v>
      </c>
      <c r="AI22" s="97">
        <f t="shared" si="8"/>
        <v>3</v>
      </c>
      <c r="AJ22" s="97">
        <f t="shared" si="9"/>
        <v>12</v>
      </c>
    </row>
    <row r="23" spans="1:36" ht="158.25" customHeight="1" thickBot="1" x14ac:dyDescent="0.3">
      <c r="A23" s="416" t="s">
        <v>166</v>
      </c>
      <c r="B23" s="175" t="s">
        <v>723</v>
      </c>
      <c r="C23" s="175" t="s">
        <v>165</v>
      </c>
      <c r="D23" s="176" t="s">
        <v>128</v>
      </c>
      <c r="E23" s="94">
        <f t="shared" si="0"/>
        <v>12</v>
      </c>
      <c r="F23" s="34" t="s">
        <v>130</v>
      </c>
      <c r="G23" s="179" t="s">
        <v>189</v>
      </c>
      <c r="H23" s="95">
        <f t="shared" si="1"/>
        <v>3</v>
      </c>
      <c r="I23" s="95">
        <f t="shared" si="2"/>
        <v>3</v>
      </c>
      <c r="J23" s="95">
        <f t="shared" si="3"/>
        <v>3</v>
      </c>
      <c r="K23" s="95">
        <f t="shared" si="4"/>
        <v>3</v>
      </c>
      <c r="L23" s="148">
        <v>487568.40149999998</v>
      </c>
      <c r="M23" s="175" t="s">
        <v>586</v>
      </c>
      <c r="N23" s="175" t="s">
        <v>254</v>
      </c>
      <c r="O23" s="179" t="s">
        <v>209</v>
      </c>
      <c r="P23" s="177"/>
      <c r="Q23" s="104"/>
      <c r="R23" s="175" t="s">
        <v>723</v>
      </c>
      <c r="S23" s="175" t="s">
        <v>165</v>
      </c>
      <c r="T23" s="96">
        <v>1</v>
      </c>
      <c r="U23" s="96">
        <v>1</v>
      </c>
      <c r="V23" s="96">
        <v>1</v>
      </c>
      <c r="W23" s="97">
        <f t="shared" si="5"/>
        <v>3</v>
      </c>
      <c r="X23" s="96">
        <v>1</v>
      </c>
      <c r="Y23" s="96">
        <v>1</v>
      </c>
      <c r="Z23" s="96">
        <v>1</v>
      </c>
      <c r="AA23" s="97">
        <f t="shared" si="6"/>
        <v>3</v>
      </c>
      <c r="AB23" s="96">
        <v>1</v>
      </c>
      <c r="AC23" s="96">
        <v>1</v>
      </c>
      <c r="AD23" s="96">
        <v>1</v>
      </c>
      <c r="AE23" s="97">
        <f t="shared" si="7"/>
        <v>3</v>
      </c>
      <c r="AF23" s="96">
        <v>1</v>
      </c>
      <c r="AG23" s="96">
        <v>1</v>
      </c>
      <c r="AH23" s="96">
        <v>1</v>
      </c>
      <c r="AI23" s="97">
        <f t="shared" si="8"/>
        <v>3</v>
      </c>
      <c r="AJ23" s="97">
        <f t="shared" si="9"/>
        <v>12</v>
      </c>
    </row>
    <row r="24" spans="1:36" ht="111" customHeight="1" thickBot="1" x14ac:dyDescent="0.3">
      <c r="A24" s="416"/>
      <c r="B24" s="175" t="s">
        <v>329</v>
      </c>
      <c r="C24" s="175" t="s">
        <v>167</v>
      </c>
      <c r="D24" s="176" t="s">
        <v>128</v>
      </c>
      <c r="E24" s="94">
        <f t="shared" si="0"/>
        <v>12</v>
      </c>
      <c r="F24" s="34" t="s">
        <v>130</v>
      </c>
      <c r="G24" s="177" t="s">
        <v>190</v>
      </c>
      <c r="H24" s="95">
        <f t="shared" si="1"/>
        <v>3</v>
      </c>
      <c r="I24" s="95">
        <f t="shared" si="2"/>
        <v>3</v>
      </c>
      <c r="J24" s="95">
        <f t="shared" si="3"/>
        <v>3</v>
      </c>
      <c r="K24" s="95">
        <f t="shared" si="4"/>
        <v>3</v>
      </c>
      <c r="L24" s="148">
        <v>487568.40149999998</v>
      </c>
      <c r="M24" s="175" t="s">
        <v>587</v>
      </c>
      <c r="N24" s="175" t="s">
        <v>585</v>
      </c>
      <c r="O24" s="177" t="s">
        <v>210</v>
      </c>
      <c r="P24" s="177" t="s">
        <v>211</v>
      </c>
      <c r="Q24" s="104"/>
      <c r="R24" s="175" t="s">
        <v>329</v>
      </c>
      <c r="S24" s="175" t="s">
        <v>167</v>
      </c>
      <c r="T24" s="96">
        <v>1</v>
      </c>
      <c r="U24" s="96">
        <v>1</v>
      </c>
      <c r="V24" s="96">
        <v>1</v>
      </c>
      <c r="W24" s="97">
        <f t="shared" ref="W24:W36" si="10">+IF($D24="Porcentaje",IF(AND(T24&lt;&gt;"",U24="",V24=""),T24,IF(AND(T24&lt;&gt;"",U24&lt;&gt;"",V24=""),U24,IF(AND(T24&lt;&gt;"",U24&lt;&gt;"",V24&lt;&gt;""),V24,0))),SUM(T24:V24))</f>
        <v>3</v>
      </c>
      <c r="X24" s="96">
        <v>1</v>
      </c>
      <c r="Y24" s="96">
        <v>1</v>
      </c>
      <c r="Z24" s="96">
        <v>1</v>
      </c>
      <c r="AA24" s="97">
        <f t="shared" si="6"/>
        <v>3</v>
      </c>
      <c r="AB24" s="96">
        <v>1</v>
      </c>
      <c r="AC24" s="96">
        <v>1</v>
      </c>
      <c r="AD24" s="96">
        <v>1</v>
      </c>
      <c r="AE24" s="97">
        <f t="shared" si="7"/>
        <v>3</v>
      </c>
      <c r="AF24" s="96">
        <v>1</v>
      </c>
      <c r="AG24" s="96">
        <v>1</v>
      </c>
      <c r="AH24" s="96">
        <v>1</v>
      </c>
      <c r="AI24" s="97">
        <f t="shared" si="8"/>
        <v>3</v>
      </c>
      <c r="AJ24" s="97">
        <f t="shared" si="9"/>
        <v>12</v>
      </c>
    </row>
    <row r="25" spans="1:36" ht="126.75" customHeight="1" thickBot="1" x14ac:dyDescent="0.3">
      <c r="A25" s="416"/>
      <c r="B25" s="175" t="s">
        <v>330</v>
      </c>
      <c r="C25" s="175" t="s">
        <v>168</v>
      </c>
      <c r="D25" s="176" t="s">
        <v>128</v>
      </c>
      <c r="E25" s="94">
        <f t="shared" si="0"/>
        <v>1</v>
      </c>
      <c r="F25" s="34" t="s">
        <v>130</v>
      </c>
      <c r="G25" s="179" t="s">
        <v>191</v>
      </c>
      <c r="H25" s="95">
        <f t="shared" si="1"/>
        <v>0</v>
      </c>
      <c r="I25" s="95">
        <f t="shared" si="2"/>
        <v>0</v>
      </c>
      <c r="J25" s="95">
        <f t="shared" si="3"/>
        <v>0</v>
      </c>
      <c r="K25" s="95">
        <f t="shared" si="4"/>
        <v>1</v>
      </c>
      <c r="L25" s="148">
        <v>975136.80299999996</v>
      </c>
      <c r="M25" s="175" t="s">
        <v>586</v>
      </c>
      <c r="N25" s="175" t="s">
        <v>254</v>
      </c>
      <c r="O25" s="179" t="s">
        <v>212</v>
      </c>
      <c r="P25" s="177" t="s">
        <v>204</v>
      </c>
      <c r="Q25" s="104"/>
      <c r="R25" s="175" t="s">
        <v>330</v>
      </c>
      <c r="S25" s="175" t="s">
        <v>168</v>
      </c>
      <c r="T25" s="96">
        <v>0</v>
      </c>
      <c r="U25" s="96">
        <v>0</v>
      </c>
      <c r="V25" s="96">
        <v>0</v>
      </c>
      <c r="W25" s="97">
        <f t="shared" si="10"/>
        <v>0</v>
      </c>
      <c r="X25" s="96">
        <v>0</v>
      </c>
      <c r="Y25" s="96">
        <v>0</v>
      </c>
      <c r="Z25" s="96">
        <v>0</v>
      </c>
      <c r="AA25" s="97">
        <f t="shared" si="6"/>
        <v>0</v>
      </c>
      <c r="AB25" s="96">
        <v>0</v>
      </c>
      <c r="AC25" s="96">
        <v>0</v>
      </c>
      <c r="AD25" s="96">
        <v>0</v>
      </c>
      <c r="AE25" s="97">
        <f t="shared" si="7"/>
        <v>0</v>
      </c>
      <c r="AF25" s="96">
        <v>0</v>
      </c>
      <c r="AG25" s="96">
        <v>0</v>
      </c>
      <c r="AH25" s="96">
        <v>1</v>
      </c>
      <c r="AI25" s="97">
        <f t="shared" si="8"/>
        <v>1</v>
      </c>
      <c r="AJ25" s="97">
        <f t="shared" si="9"/>
        <v>1</v>
      </c>
    </row>
    <row r="26" spans="1:36" ht="158.25" customHeight="1" thickBot="1" x14ac:dyDescent="0.3">
      <c r="A26" s="416"/>
      <c r="B26" s="175" t="s">
        <v>331</v>
      </c>
      <c r="C26" s="175" t="s">
        <v>169</v>
      </c>
      <c r="D26" s="176" t="s">
        <v>128</v>
      </c>
      <c r="E26" s="94">
        <f t="shared" si="0"/>
        <v>12</v>
      </c>
      <c r="F26" s="34" t="s">
        <v>130</v>
      </c>
      <c r="G26" s="179" t="s">
        <v>192</v>
      </c>
      <c r="H26" s="95">
        <f t="shared" si="1"/>
        <v>3</v>
      </c>
      <c r="I26" s="95">
        <f t="shared" si="2"/>
        <v>3</v>
      </c>
      <c r="J26" s="95">
        <f t="shared" si="3"/>
        <v>3</v>
      </c>
      <c r="K26" s="95">
        <f t="shared" si="4"/>
        <v>3</v>
      </c>
      <c r="L26" s="148">
        <v>975136.80299999996</v>
      </c>
      <c r="M26" s="175" t="s">
        <v>587</v>
      </c>
      <c r="N26" s="175" t="s">
        <v>585</v>
      </c>
      <c r="O26" s="177" t="s">
        <v>588</v>
      </c>
      <c r="P26" s="177" t="s">
        <v>213</v>
      </c>
      <c r="Q26" s="104"/>
      <c r="R26" s="175" t="s">
        <v>331</v>
      </c>
      <c r="S26" s="175" t="s">
        <v>169</v>
      </c>
      <c r="T26" s="96">
        <v>1</v>
      </c>
      <c r="U26" s="96">
        <v>1</v>
      </c>
      <c r="V26" s="96">
        <v>1</v>
      </c>
      <c r="W26" s="97">
        <f t="shared" si="10"/>
        <v>3</v>
      </c>
      <c r="X26" s="96">
        <v>1</v>
      </c>
      <c r="Y26" s="96">
        <v>1</v>
      </c>
      <c r="Z26" s="96">
        <v>1</v>
      </c>
      <c r="AA26" s="97">
        <f t="shared" si="6"/>
        <v>3</v>
      </c>
      <c r="AB26" s="96">
        <v>1</v>
      </c>
      <c r="AC26" s="96">
        <v>1</v>
      </c>
      <c r="AD26" s="96">
        <v>1</v>
      </c>
      <c r="AE26" s="97">
        <f t="shared" si="7"/>
        <v>3</v>
      </c>
      <c r="AF26" s="96">
        <v>1</v>
      </c>
      <c r="AG26" s="96">
        <v>1</v>
      </c>
      <c r="AH26" s="96">
        <v>1</v>
      </c>
      <c r="AI26" s="97">
        <f t="shared" si="8"/>
        <v>3</v>
      </c>
      <c r="AJ26" s="97">
        <f t="shared" si="9"/>
        <v>12</v>
      </c>
    </row>
    <row r="27" spans="1:36" ht="125.1" customHeight="1" thickBot="1" x14ac:dyDescent="0.3">
      <c r="A27" s="416"/>
      <c r="B27" s="175" t="s">
        <v>170</v>
      </c>
      <c r="C27" s="175" t="s">
        <v>171</v>
      </c>
      <c r="D27" s="176" t="s">
        <v>128</v>
      </c>
      <c r="E27" s="94">
        <f t="shared" si="0"/>
        <v>12</v>
      </c>
      <c r="F27" s="34" t="s">
        <v>130</v>
      </c>
      <c r="G27" s="179" t="s">
        <v>193</v>
      </c>
      <c r="H27" s="95">
        <f t="shared" si="1"/>
        <v>3</v>
      </c>
      <c r="I27" s="95">
        <f t="shared" si="2"/>
        <v>3</v>
      </c>
      <c r="J27" s="95">
        <f t="shared" si="3"/>
        <v>3</v>
      </c>
      <c r="K27" s="95">
        <f t="shared" si="4"/>
        <v>3</v>
      </c>
      <c r="L27" s="148">
        <v>1462705.2045</v>
      </c>
      <c r="M27" s="180" t="s">
        <v>589</v>
      </c>
      <c r="N27" s="181" t="s">
        <v>590</v>
      </c>
      <c r="O27" s="179" t="s">
        <v>591</v>
      </c>
      <c r="P27" s="177"/>
      <c r="Q27" s="104"/>
      <c r="R27" s="175" t="s">
        <v>170</v>
      </c>
      <c r="S27" s="175" t="s">
        <v>171</v>
      </c>
      <c r="T27" s="96">
        <v>1</v>
      </c>
      <c r="U27" s="96">
        <v>1</v>
      </c>
      <c r="V27" s="96">
        <v>1</v>
      </c>
      <c r="W27" s="97">
        <f t="shared" si="10"/>
        <v>3</v>
      </c>
      <c r="X27" s="96">
        <v>1</v>
      </c>
      <c r="Y27" s="96">
        <v>1</v>
      </c>
      <c r="Z27" s="96">
        <v>1</v>
      </c>
      <c r="AA27" s="97">
        <f t="shared" si="6"/>
        <v>3</v>
      </c>
      <c r="AB27" s="96">
        <v>1</v>
      </c>
      <c r="AC27" s="96">
        <v>1</v>
      </c>
      <c r="AD27" s="96">
        <v>1</v>
      </c>
      <c r="AE27" s="97">
        <f t="shared" si="7"/>
        <v>3</v>
      </c>
      <c r="AF27" s="96">
        <v>1</v>
      </c>
      <c r="AG27" s="96">
        <v>1</v>
      </c>
      <c r="AH27" s="96">
        <v>1</v>
      </c>
      <c r="AI27" s="97">
        <f t="shared" si="8"/>
        <v>3</v>
      </c>
      <c r="AJ27" s="97">
        <f t="shared" si="9"/>
        <v>12</v>
      </c>
    </row>
    <row r="28" spans="1:36" ht="125.1" customHeight="1" thickBot="1" x14ac:dyDescent="0.3">
      <c r="A28" s="416" t="s">
        <v>166</v>
      </c>
      <c r="B28" s="175" t="s">
        <v>172</v>
      </c>
      <c r="C28" s="175" t="s">
        <v>726</v>
      </c>
      <c r="D28" s="176" t="s">
        <v>128</v>
      </c>
      <c r="E28" s="94">
        <f t="shared" si="0"/>
        <v>12</v>
      </c>
      <c r="F28" s="34" t="s">
        <v>130</v>
      </c>
      <c r="G28" s="179" t="s">
        <v>194</v>
      </c>
      <c r="H28" s="95">
        <f t="shared" si="1"/>
        <v>3</v>
      </c>
      <c r="I28" s="95">
        <f t="shared" si="2"/>
        <v>3</v>
      </c>
      <c r="J28" s="95">
        <f t="shared" si="3"/>
        <v>3</v>
      </c>
      <c r="K28" s="95">
        <f t="shared" si="4"/>
        <v>3</v>
      </c>
      <c r="L28" s="148">
        <v>975136.80299999996</v>
      </c>
      <c r="M28" s="182" t="s">
        <v>589</v>
      </c>
      <c r="N28" s="181" t="s">
        <v>590</v>
      </c>
      <c r="O28" s="179" t="s">
        <v>214</v>
      </c>
      <c r="P28" s="177" t="s">
        <v>215</v>
      </c>
      <c r="Q28" s="104"/>
      <c r="R28" s="175" t="s">
        <v>172</v>
      </c>
      <c r="S28" s="175" t="s">
        <v>726</v>
      </c>
      <c r="T28" s="96">
        <v>1</v>
      </c>
      <c r="U28" s="96">
        <v>1</v>
      </c>
      <c r="V28" s="96">
        <v>1</v>
      </c>
      <c r="W28" s="97">
        <f t="shared" si="10"/>
        <v>3</v>
      </c>
      <c r="X28" s="96">
        <v>1</v>
      </c>
      <c r="Y28" s="96">
        <v>1</v>
      </c>
      <c r="Z28" s="96">
        <v>1</v>
      </c>
      <c r="AA28" s="97">
        <f t="shared" si="6"/>
        <v>3</v>
      </c>
      <c r="AB28" s="96">
        <v>1</v>
      </c>
      <c r="AC28" s="96">
        <v>1</v>
      </c>
      <c r="AD28" s="96">
        <v>1</v>
      </c>
      <c r="AE28" s="97">
        <f t="shared" si="7"/>
        <v>3</v>
      </c>
      <c r="AF28" s="96">
        <v>1</v>
      </c>
      <c r="AG28" s="96">
        <v>1</v>
      </c>
      <c r="AH28" s="96">
        <v>1</v>
      </c>
      <c r="AI28" s="97">
        <f t="shared" si="8"/>
        <v>3</v>
      </c>
      <c r="AJ28" s="97">
        <f t="shared" si="9"/>
        <v>12</v>
      </c>
    </row>
    <row r="29" spans="1:36" ht="125.1" customHeight="1" thickBot="1" x14ac:dyDescent="0.3">
      <c r="A29" s="416"/>
      <c r="B29" s="175" t="s">
        <v>173</v>
      </c>
      <c r="C29" s="175" t="s">
        <v>174</v>
      </c>
      <c r="D29" s="176" t="s">
        <v>128</v>
      </c>
      <c r="E29" s="94">
        <f t="shared" si="0"/>
        <v>12</v>
      </c>
      <c r="F29" s="34" t="s">
        <v>130</v>
      </c>
      <c r="G29" s="179" t="s">
        <v>195</v>
      </c>
      <c r="H29" s="95">
        <f t="shared" si="1"/>
        <v>3</v>
      </c>
      <c r="I29" s="95">
        <f t="shared" si="2"/>
        <v>3</v>
      </c>
      <c r="J29" s="95">
        <f t="shared" si="3"/>
        <v>3</v>
      </c>
      <c r="K29" s="95">
        <f t="shared" si="4"/>
        <v>3</v>
      </c>
      <c r="L29" s="148">
        <v>487568.40149999998</v>
      </c>
      <c r="M29" s="175" t="s">
        <v>587</v>
      </c>
      <c r="N29" s="181" t="s">
        <v>592</v>
      </c>
      <c r="O29" s="179" t="s">
        <v>593</v>
      </c>
      <c r="P29" s="177" t="s">
        <v>216</v>
      </c>
      <c r="Q29" s="104"/>
      <c r="R29" s="175" t="s">
        <v>173</v>
      </c>
      <c r="S29" s="175" t="s">
        <v>174</v>
      </c>
      <c r="T29" s="96">
        <v>1</v>
      </c>
      <c r="U29" s="96">
        <v>1</v>
      </c>
      <c r="V29" s="96">
        <v>1</v>
      </c>
      <c r="W29" s="97">
        <f t="shared" si="10"/>
        <v>3</v>
      </c>
      <c r="X29" s="96">
        <v>1</v>
      </c>
      <c r="Y29" s="96">
        <v>1</v>
      </c>
      <c r="Z29" s="96">
        <v>1</v>
      </c>
      <c r="AA29" s="97">
        <f t="shared" si="6"/>
        <v>3</v>
      </c>
      <c r="AB29" s="96">
        <v>1</v>
      </c>
      <c r="AC29" s="96">
        <v>1</v>
      </c>
      <c r="AD29" s="96">
        <v>1</v>
      </c>
      <c r="AE29" s="97">
        <f t="shared" si="7"/>
        <v>3</v>
      </c>
      <c r="AF29" s="96">
        <v>1</v>
      </c>
      <c r="AG29" s="96">
        <v>1</v>
      </c>
      <c r="AH29" s="96">
        <v>1</v>
      </c>
      <c r="AI29" s="97">
        <f t="shared" si="8"/>
        <v>3</v>
      </c>
      <c r="AJ29" s="97">
        <f t="shared" si="9"/>
        <v>12</v>
      </c>
    </row>
    <row r="30" spans="1:36" ht="189.75" customHeight="1" thickBot="1" x14ac:dyDescent="0.3">
      <c r="A30" s="416"/>
      <c r="B30" s="175" t="s">
        <v>332</v>
      </c>
      <c r="C30" s="175" t="s">
        <v>175</v>
      </c>
      <c r="D30" s="176" t="s">
        <v>128</v>
      </c>
      <c r="E30" s="94">
        <f t="shared" si="0"/>
        <v>12</v>
      </c>
      <c r="F30" s="34" t="s">
        <v>130</v>
      </c>
      <c r="G30" s="179" t="s">
        <v>196</v>
      </c>
      <c r="H30" s="95">
        <f t="shared" si="1"/>
        <v>3</v>
      </c>
      <c r="I30" s="95">
        <f t="shared" si="2"/>
        <v>3</v>
      </c>
      <c r="J30" s="95">
        <f t="shared" si="3"/>
        <v>3</v>
      </c>
      <c r="K30" s="95">
        <f t="shared" si="4"/>
        <v>3</v>
      </c>
      <c r="L30" s="148">
        <v>390054.72120000003</v>
      </c>
      <c r="M30" s="175" t="s">
        <v>589</v>
      </c>
      <c r="N30" s="181" t="s">
        <v>594</v>
      </c>
      <c r="O30" s="179" t="s">
        <v>217</v>
      </c>
      <c r="P30" s="177" t="s">
        <v>216</v>
      </c>
      <c r="Q30" s="104"/>
      <c r="R30" s="175" t="s">
        <v>332</v>
      </c>
      <c r="S30" s="175" t="s">
        <v>175</v>
      </c>
      <c r="T30" s="96">
        <v>1</v>
      </c>
      <c r="U30" s="96">
        <v>1</v>
      </c>
      <c r="V30" s="96">
        <v>1</v>
      </c>
      <c r="W30" s="97">
        <f t="shared" si="10"/>
        <v>3</v>
      </c>
      <c r="X30" s="96">
        <v>1</v>
      </c>
      <c r="Y30" s="96">
        <v>1</v>
      </c>
      <c r="Z30" s="96">
        <v>1</v>
      </c>
      <c r="AA30" s="97">
        <f t="shared" si="6"/>
        <v>3</v>
      </c>
      <c r="AB30" s="96">
        <v>1</v>
      </c>
      <c r="AC30" s="96">
        <v>1</v>
      </c>
      <c r="AD30" s="96">
        <v>1</v>
      </c>
      <c r="AE30" s="97">
        <f t="shared" si="7"/>
        <v>3</v>
      </c>
      <c r="AF30" s="96">
        <v>1</v>
      </c>
      <c r="AG30" s="96">
        <v>1</v>
      </c>
      <c r="AH30" s="96">
        <v>1</v>
      </c>
      <c r="AI30" s="97">
        <f t="shared" si="8"/>
        <v>3</v>
      </c>
      <c r="AJ30" s="97">
        <f t="shared" si="9"/>
        <v>12</v>
      </c>
    </row>
    <row r="31" spans="1:36" ht="111" customHeight="1" thickBot="1" x14ac:dyDescent="0.3">
      <c r="A31" s="416"/>
      <c r="B31" s="175" t="s">
        <v>333</v>
      </c>
      <c r="C31" s="175" t="s">
        <v>176</v>
      </c>
      <c r="D31" s="176" t="s">
        <v>128</v>
      </c>
      <c r="E31" s="94">
        <f t="shared" si="0"/>
        <v>12</v>
      </c>
      <c r="F31" s="34" t="s">
        <v>130</v>
      </c>
      <c r="G31" s="179" t="s">
        <v>197</v>
      </c>
      <c r="H31" s="95">
        <f t="shared" si="1"/>
        <v>3</v>
      </c>
      <c r="I31" s="95">
        <f t="shared" si="2"/>
        <v>3</v>
      </c>
      <c r="J31" s="95">
        <f t="shared" si="3"/>
        <v>3</v>
      </c>
      <c r="K31" s="95">
        <f t="shared" si="4"/>
        <v>3</v>
      </c>
      <c r="L31" s="148">
        <v>390054.72120000003</v>
      </c>
      <c r="M31" s="175" t="s">
        <v>586</v>
      </c>
      <c r="N31" s="175" t="s">
        <v>585</v>
      </c>
      <c r="O31" s="179" t="s">
        <v>218</v>
      </c>
      <c r="P31" s="177" t="s">
        <v>219</v>
      </c>
      <c r="Q31" s="104"/>
      <c r="R31" s="175" t="s">
        <v>333</v>
      </c>
      <c r="S31" s="175" t="s">
        <v>176</v>
      </c>
      <c r="T31" s="96">
        <v>1</v>
      </c>
      <c r="U31" s="96">
        <v>1</v>
      </c>
      <c r="V31" s="96">
        <v>1</v>
      </c>
      <c r="W31" s="97">
        <f t="shared" si="10"/>
        <v>3</v>
      </c>
      <c r="X31" s="96">
        <v>1</v>
      </c>
      <c r="Y31" s="96">
        <v>1</v>
      </c>
      <c r="Z31" s="96">
        <v>1</v>
      </c>
      <c r="AA31" s="97">
        <f t="shared" si="6"/>
        <v>3</v>
      </c>
      <c r="AB31" s="96">
        <v>1</v>
      </c>
      <c r="AC31" s="96">
        <v>1</v>
      </c>
      <c r="AD31" s="96">
        <v>1</v>
      </c>
      <c r="AE31" s="97">
        <f t="shared" si="7"/>
        <v>3</v>
      </c>
      <c r="AF31" s="96">
        <v>1</v>
      </c>
      <c r="AG31" s="96">
        <v>1</v>
      </c>
      <c r="AH31" s="96">
        <v>1</v>
      </c>
      <c r="AI31" s="97">
        <f t="shared" si="8"/>
        <v>3</v>
      </c>
      <c r="AJ31" s="97">
        <f t="shared" si="9"/>
        <v>12</v>
      </c>
    </row>
    <row r="32" spans="1:36" ht="126.75" customHeight="1" thickBot="1" x14ac:dyDescent="0.3">
      <c r="A32" s="416"/>
      <c r="B32" s="175" t="s">
        <v>334</v>
      </c>
      <c r="C32" s="175" t="s">
        <v>177</v>
      </c>
      <c r="D32" s="176" t="s">
        <v>128</v>
      </c>
      <c r="E32" s="94">
        <f t="shared" si="0"/>
        <v>12</v>
      </c>
      <c r="F32" s="34" t="s">
        <v>130</v>
      </c>
      <c r="G32" s="179" t="s">
        <v>198</v>
      </c>
      <c r="H32" s="95">
        <f t="shared" si="1"/>
        <v>3</v>
      </c>
      <c r="I32" s="95">
        <f t="shared" si="2"/>
        <v>3</v>
      </c>
      <c r="J32" s="95">
        <f t="shared" si="3"/>
        <v>3</v>
      </c>
      <c r="K32" s="95">
        <f t="shared" si="4"/>
        <v>3</v>
      </c>
      <c r="L32" s="148">
        <v>390054.72120000003</v>
      </c>
      <c r="M32" s="417" t="s">
        <v>595</v>
      </c>
      <c r="N32" s="175" t="str">
        <f>+N31</f>
        <v>Dirección Administrativa Financiera.</v>
      </c>
      <c r="O32" s="179" t="s">
        <v>220</v>
      </c>
      <c r="P32" s="177" t="s">
        <v>221</v>
      </c>
      <c r="Q32" s="104"/>
      <c r="R32" s="175" t="s">
        <v>334</v>
      </c>
      <c r="S32" s="175" t="s">
        <v>177</v>
      </c>
      <c r="T32" s="96">
        <v>1</v>
      </c>
      <c r="U32" s="96">
        <v>1</v>
      </c>
      <c r="V32" s="96">
        <v>1</v>
      </c>
      <c r="W32" s="97">
        <f t="shared" si="10"/>
        <v>3</v>
      </c>
      <c r="X32" s="96">
        <v>1</v>
      </c>
      <c r="Y32" s="96">
        <v>1</v>
      </c>
      <c r="Z32" s="96">
        <v>1</v>
      </c>
      <c r="AA32" s="97">
        <f t="shared" si="6"/>
        <v>3</v>
      </c>
      <c r="AB32" s="96">
        <v>1</v>
      </c>
      <c r="AC32" s="96">
        <v>1</v>
      </c>
      <c r="AD32" s="96">
        <v>1</v>
      </c>
      <c r="AE32" s="97">
        <f t="shared" si="7"/>
        <v>3</v>
      </c>
      <c r="AF32" s="96">
        <v>1</v>
      </c>
      <c r="AG32" s="96">
        <v>1</v>
      </c>
      <c r="AH32" s="96">
        <v>1</v>
      </c>
      <c r="AI32" s="97">
        <f t="shared" si="8"/>
        <v>3</v>
      </c>
      <c r="AJ32" s="97">
        <f t="shared" si="9"/>
        <v>12</v>
      </c>
    </row>
    <row r="33" spans="1:36" ht="158.25" customHeight="1" thickBot="1" x14ac:dyDescent="0.3">
      <c r="A33" s="416"/>
      <c r="B33" s="175" t="s">
        <v>335</v>
      </c>
      <c r="C33" s="175" t="s">
        <v>178</v>
      </c>
      <c r="D33" s="176" t="s">
        <v>128</v>
      </c>
      <c r="E33" s="94">
        <f t="shared" si="0"/>
        <v>12</v>
      </c>
      <c r="F33" s="34" t="s">
        <v>130</v>
      </c>
      <c r="G33" s="179" t="s">
        <v>199</v>
      </c>
      <c r="H33" s="95">
        <f t="shared" si="1"/>
        <v>3</v>
      </c>
      <c r="I33" s="95">
        <f t="shared" si="2"/>
        <v>3</v>
      </c>
      <c r="J33" s="95">
        <f t="shared" si="3"/>
        <v>3</v>
      </c>
      <c r="K33" s="95">
        <f t="shared" si="4"/>
        <v>3</v>
      </c>
      <c r="L33" s="148">
        <v>292541.04090000002</v>
      </c>
      <c r="M33" s="418"/>
      <c r="N33" s="175" t="str">
        <f>+N32</f>
        <v>Dirección Administrativa Financiera.</v>
      </c>
      <c r="O33" s="179" t="s">
        <v>222</v>
      </c>
      <c r="P33" s="177" t="s">
        <v>223</v>
      </c>
      <c r="Q33" s="104"/>
      <c r="R33" s="175" t="s">
        <v>335</v>
      </c>
      <c r="S33" s="175" t="s">
        <v>178</v>
      </c>
      <c r="T33" s="96">
        <v>1</v>
      </c>
      <c r="U33" s="96">
        <v>1</v>
      </c>
      <c r="V33" s="96">
        <v>1</v>
      </c>
      <c r="W33" s="97">
        <f t="shared" si="10"/>
        <v>3</v>
      </c>
      <c r="X33" s="96">
        <v>1</v>
      </c>
      <c r="Y33" s="96">
        <v>1</v>
      </c>
      <c r="Z33" s="96">
        <v>1</v>
      </c>
      <c r="AA33" s="97">
        <f t="shared" si="6"/>
        <v>3</v>
      </c>
      <c r="AB33" s="96">
        <v>1</v>
      </c>
      <c r="AC33" s="96">
        <v>1</v>
      </c>
      <c r="AD33" s="96">
        <v>1</v>
      </c>
      <c r="AE33" s="97">
        <f t="shared" si="7"/>
        <v>3</v>
      </c>
      <c r="AF33" s="96">
        <v>1</v>
      </c>
      <c r="AG33" s="96">
        <v>1</v>
      </c>
      <c r="AH33" s="96">
        <v>1</v>
      </c>
      <c r="AI33" s="97">
        <f t="shared" si="8"/>
        <v>3</v>
      </c>
      <c r="AJ33" s="97">
        <f t="shared" si="9"/>
        <v>12</v>
      </c>
    </row>
    <row r="34" spans="1:36" ht="142.5" customHeight="1" thickBot="1" x14ac:dyDescent="0.3">
      <c r="A34" s="416"/>
      <c r="B34" s="175" t="s">
        <v>727</v>
      </c>
      <c r="C34" s="175" t="s">
        <v>179</v>
      </c>
      <c r="D34" s="176" t="s">
        <v>128</v>
      </c>
      <c r="E34" s="94">
        <f t="shared" si="0"/>
        <v>12</v>
      </c>
      <c r="F34" s="34" t="s">
        <v>130</v>
      </c>
      <c r="G34" s="179" t="s">
        <v>200</v>
      </c>
      <c r="H34" s="95">
        <f t="shared" si="1"/>
        <v>3</v>
      </c>
      <c r="I34" s="95">
        <f t="shared" si="2"/>
        <v>3</v>
      </c>
      <c r="J34" s="95">
        <f t="shared" si="3"/>
        <v>3</v>
      </c>
      <c r="K34" s="95">
        <f t="shared" si="4"/>
        <v>3</v>
      </c>
      <c r="L34" s="148">
        <v>1462705.2045</v>
      </c>
      <c r="M34" s="418"/>
      <c r="N34" s="175" t="str">
        <f>+N33</f>
        <v>Dirección Administrativa Financiera.</v>
      </c>
      <c r="O34" s="179" t="s">
        <v>208</v>
      </c>
      <c r="P34" s="177" t="s">
        <v>224</v>
      </c>
      <c r="Q34" s="104"/>
      <c r="R34" s="175" t="s">
        <v>727</v>
      </c>
      <c r="S34" s="175" t="s">
        <v>179</v>
      </c>
      <c r="T34" s="96">
        <v>1</v>
      </c>
      <c r="U34" s="96">
        <v>1</v>
      </c>
      <c r="V34" s="96">
        <v>1</v>
      </c>
      <c r="W34" s="97">
        <f t="shared" si="10"/>
        <v>3</v>
      </c>
      <c r="X34" s="96">
        <v>1</v>
      </c>
      <c r="Y34" s="96">
        <v>1</v>
      </c>
      <c r="Z34" s="96">
        <v>1</v>
      </c>
      <c r="AA34" s="97">
        <f t="shared" si="6"/>
        <v>3</v>
      </c>
      <c r="AB34" s="96">
        <v>1</v>
      </c>
      <c r="AC34" s="96">
        <v>1</v>
      </c>
      <c r="AD34" s="96">
        <v>1</v>
      </c>
      <c r="AE34" s="97">
        <f t="shared" si="7"/>
        <v>3</v>
      </c>
      <c r="AF34" s="96">
        <v>1</v>
      </c>
      <c r="AG34" s="96">
        <v>1</v>
      </c>
      <c r="AH34" s="96">
        <v>1</v>
      </c>
      <c r="AI34" s="97">
        <f t="shared" si="8"/>
        <v>3</v>
      </c>
      <c r="AJ34" s="97">
        <f t="shared" si="9"/>
        <v>12</v>
      </c>
    </row>
    <row r="35" spans="1:36" ht="158.25" customHeight="1" thickBot="1" x14ac:dyDescent="0.3">
      <c r="A35" s="416"/>
      <c r="B35" s="175" t="s">
        <v>336</v>
      </c>
      <c r="C35" s="175" t="s">
        <v>180</v>
      </c>
      <c r="D35" s="176" t="s">
        <v>128</v>
      </c>
      <c r="E35" s="94">
        <f t="shared" si="0"/>
        <v>12</v>
      </c>
      <c r="F35" s="34" t="s">
        <v>130</v>
      </c>
      <c r="G35" s="177" t="s">
        <v>201</v>
      </c>
      <c r="H35" s="95">
        <f t="shared" si="1"/>
        <v>3</v>
      </c>
      <c r="I35" s="95">
        <f t="shared" si="2"/>
        <v>3</v>
      </c>
      <c r="J35" s="95">
        <f t="shared" si="3"/>
        <v>3</v>
      </c>
      <c r="K35" s="95">
        <f t="shared" si="4"/>
        <v>3</v>
      </c>
      <c r="L35" s="148">
        <v>390054.72120000003</v>
      </c>
      <c r="M35" s="418"/>
      <c r="N35" s="175" t="str">
        <f>+N33</f>
        <v>Dirección Administrativa Financiera.</v>
      </c>
      <c r="O35" s="177" t="s">
        <v>596</v>
      </c>
      <c r="P35" s="177" t="s">
        <v>224</v>
      </c>
      <c r="Q35" s="104"/>
      <c r="R35" s="175" t="s">
        <v>336</v>
      </c>
      <c r="S35" s="175" t="s">
        <v>180</v>
      </c>
      <c r="T35" s="96">
        <v>1</v>
      </c>
      <c r="U35" s="96">
        <v>1</v>
      </c>
      <c r="V35" s="96">
        <v>1</v>
      </c>
      <c r="W35" s="97">
        <f t="shared" si="10"/>
        <v>3</v>
      </c>
      <c r="X35" s="96">
        <v>1</v>
      </c>
      <c r="Y35" s="96">
        <v>1</v>
      </c>
      <c r="Z35" s="96">
        <v>1</v>
      </c>
      <c r="AA35" s="97">
        <f t="shared" si="6"/>
        <v>3</v>
      </c>
      <c r="AB35" s="96">
        <v>1</v>
      </c>
      <c r="AC35" s="96">
        <v>1</v>
      </c>
      <c r="AD35" s="96">
        <v>1</v>
      </c>
      <c r="AE35" s="97">
        <f t="shared" si="7"/>
        <v>3</v>
      </c>
      <c r="AF35" s="96">
        <v>1</v>
      </c>
      <c r="AG35" s="96">
        <v>1</v>
      </c>
      <c r="AH35" s="96">
        <v>1</v>
      </c>
      <c r="AI35" s="97">
        <f t="shared" si="8"/>
        <v>3</v>
      </c>
      <c r="AJ35" s="97">
        <f t="shared" si="9"/>
        <v>12</v>
      </c>
    </row>
    <row r="36" spans="1:36" ht="158.25" customHeight="1" thickBot="1" x14ac:dyDescent="0.3">
      <c r="A36" s="416"/>
      <c r="B36" s="175" t="s">
        <v>337</v>
      </c>
      <c r="C36" s="175" t="s">
        <v>181</v>
      </c>
      <c r="D36" s="176" t="s">
        <v>128</v>
      </c>
      <c r="E36" s="94">
        <f t="shared" si="0"/>
        <v>12</v>
      </c>
      <c r="F36" s="34" t="s">
        <v>130</v>
      </c>
      <c r="G36" s="179" t="s">
        <v>202</v>
      </c>
      <c r="H36" s="95">
        <f t="shared" si="1"/>
        <v>3</v>
      </c>
      <c r="I36" s="95">
        <f t="shared" si="2"/>
        <v>3</v>
      </c>
      <c r="J36" s="95">
        <f t="shared" si="3"/>
        <v>3</v>
      </c>
      <c r="K36" s="95">
        <f t="shared" si="4"/>
        <v>3</v>
      </c>
      <c r="L36" s="148">
        <v>585082.08180000004</v>
      </c>
      <c r="M36" s="419"/>
      <c r="N36" s="181" t="s">
        <v>597</v>
      </c>
      <c r="O36" s="179" t="s">
        <v>225</v>
      </c>
      <c r="P36" s="177" t="s">
        <v>226</v>
      </c>
      <c r="Q36" s="104"/>
      <c r="R36" s="175" t="s">
        <v>337</v>
      </c>
      <c r="S36" s="175" t="s">
        <v>181</v>
      </c>
      <c r="T36" s="96">
        <v>1</v>
      </c>
      <c r="U36" s="96">
        <v>1</v>
      </c>
      <c r="V36" s="96">
        <v>1</v>
      </c>
      <c r="W36" s="97">
        <f t="shared" si="10"/>
        <v>3</v>
      </c>
      <c r="X36" s="96">
        <v>1</v>
      </c>
      <c r="Y36" s="96">
        <v>1</v>
      </c>
      <c r="Z36" s="96">
        <v>1</v>
      </c>
      <c r="AA36" s="97">
        <f t="shared" si="6"/>
        <v>3</v>
      </c>
      <c r="AB36" s="96">
        <v>1</v>
      </c>
      <c r="AC36" s="96">
        <v>1</v>
      </c>
      <c r="AD36" s="96">
        <v>1</v>
      </c>
      <c r="AE36" s="97">
        <f t="shared" si="7"/>
        <v>3</v>
      </c>
      <c r="AF36" s="96">
        <v>1</v>
      </c>
      <c r="AG36" s="96">
        <v>1</v>
      </c>
      <c r="AH36" s="96">
        <v>1</v>
      </c>
      <c r="AI36" s="97">
        <f t="shared" si="8"/>
        <v>3</v>
      </c>
      <c r="AJ36" s="97">
        <f t="shared" si="9"/>
        <v>12</v>
      </c>
    </row>
  </sheetData>
  <mergeCells count="31">
    <mergeCell ref="A8:P8"/>
    <mergeCell ref="A5:P5"/>
    <mergeCell ref="A6:E6"/>
    <mergeCell ref="F6:J6"/>
    <mergeCell ref="K6:P6"/>
    <mergeCell ref="A7:P7"/>
    <mergeCell ref="A9:P10"/>
    <mergeCell ref="A11:P12"/>
    <mergeCell ref="R11:AJ12"/>
    <mergeCell ref="A13:A14"/>
    <mergeCell ref="B13:F13"/>
    <mergeCell ref="G13:G14"/>
    <mergeCell ref="H13:K13"/>
    <mergeCell ref="L13:L14"/>
    <mergeCell ref="M13:M14"/>
    <mergeCell ref="N13:N14"/>
    <mergeCell ref="A23:A27"/>
    <mergeCell ref="A28:A36"/>
    <mergeCell ref="M32:M36"/>
    <mergeCell ref="AF13:AI13"/>
    <mergeCell ref="AJ13:AJ14"/>
    <mergeCell ref="A15:A16"/>
    <mergeCell ref="M15:M17"/>
    <mergeCell ref="A20:A22"/>
    <mergeCell ref="M20:M22"/>
    <mergeCell ref="O13:O14"/>
    <mergeCell ref="P13:P14"/>
    <mergeCell ref="R13:S13"/>
    <mergeCell ref="T13:W13"/>
    <mergeCell ref="X13:AA13"/>
    <mergeCell ref="AB13:AE13"/>
  </mergeCells>
  <dataValidations count="2">
    <dataValidation type="list" allowBlank="1" showInputMessage="1" showErrorMessage="1" sqref="D15:D36">
      <formula1>"Unidad,Porcentaje,Monetario"</formula1>
      <formula2>0</formula2>
    </dataValidation>
    <dataValidation type="list" allowBlank="1" showInputMessage="1" showErrorMessage="1" sqref="F15:F36">
      <formula1>"A,B,C"</formula1>
      <formula2>0</formula2>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rowBreaks count="2" manualBreakCount="2">
    <brk id="19" max="15" man="1"/>
    <brk id="27"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AMJ40"/>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37.625" style="13" customWidth="1"/>
    <col min="8" max="11" width="15.625" style="13" customWidth="1"/>
    <col min="12" max="12" width="26.37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1024" width="10.625" style="13" customWidth="1"/>
    <col min="1025" max="1025" width="11" customWidth="1"/>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85</v>
      </c>
      <c r="B8" s="399"/>
      <c r="C8" s="399"/>
      <c r="D8" s="399"/>
      <c r="E8" s="400"/>
      <c r="F8" s="399"/>
      <c r="G8" s="399"/>
      <c r="H8" s="400"/>
      <c r="I8" s="400"/>
      <c r="J8" s="400"/>
      <c r="K8" s="400"/>
      <c r="L8" s="400"/>
      <c r="M8" s="399"/>
      <c r="N8" s="399"/>
      <c r="O8" s="399"/>
      <c r="P8" s="401"/>
      <c r="Q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row>
    <row r="11" spans="1:1024" s="15" customFormat="1" ht="14.45" customHeight="1" x14ac:dyDescent="0.2">
      <c r="A11" s="375" t="s">
        <v>83</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29" t="s">
        <v>57</v>
      </c>
      <c r="C14" s="29" t="s">
        <v>58</v>
      </c>
      <c r="D14" s="29" t="s">
        <v>59</v>
      </c>
      <c r="E14" s="277" t="s">
        <v>60</v>
      </c>
      <c r="F14" s="29" t="s">
        <v>61</v>
      </c>
      <c r="G14" s="374"/>
      <c r="H14" s="277" t="s">
        <v>62</v>
      </c>
      <c r="I14" s="277" t="s">
        <v>63</v>
      </c>
      <c r="J14" s="277" t="s">
        <v>64</v>
      </c>
      <c r="K14" s="277" t="s">
        <v>65</v>
      </c>
      <c r="L14" s="393"/>
      <c r="M14" s="374"/>
      <c r="N14" s="374"/>
      <c r="O14" s="374"/>
      <c r="P14" s="396"/>
      <c r="Q14" s="17"/>
      <c r="R14" s="278" t="s">
        <v>57</v>
      </c>
      <c r="S14" s="278" t="s">
        <v>58</v>
      </c>
      <c r="T14" s="20" t="s">
        <v>66</v>
      </c>
      <c r="U14" s="20" t="s">
        <v>67</v>
      </c>
      <c r="V14" s="20" t="s">
        <v>68</v>
      </c>
      <c r="W14" s="276" t="s">
        <v>69</v>
      </c>
      <c r="X14" s="20" t="s">
        <v>70</v>
      </c>
      <c r="Y14" s="20" t="s">
        <v>71</v>
      </c>
      <c r="Z14" s="20" t="s">
        <v>72</v>
      </c>
      <c r="AA14" s="276" t="s">
        <v>73</v>
      </c>
      <c r="AB14" s="20" t="s">
        <v>74</v>
      </c>
      <c r="AC14" s="20" t="s">
        <v>75</v>
      </c>
      <c r="AD14" s="20" t="s">
        <v>76</v>
      </c>
      <c r="AE14" s="276" t="s">
        <v>77</v>
      </c>
      <c r="AF14" s="20" t="s">
        <v>78</v>
      </c>
      <c r="AG14" s="20" t="s">
        <v>79</v>
      </c>
      <c r="AH14" s="20" t="s">
        <v>80</v>
      </c>
      <c r="AI14" s="276" t="s">
        <v>81</v>
      </c>
      <c r="AJ14" s="394"/>
      <c r="AK14" s="21"/>
      <c r="AL14" s="21"/>
      <c r="AM14" s="21"/>
      <c r="AN14" s="21"/>
      <c r="AO14" s="21"/>
      <c r="AP14" s="21"/>
      <c r="AQ14" s="21"/>
      <c r="AR14" s="21"/>
      <c r="AS14" s="21"/>
      <c r="AT14" s="21"/>
      <c r="AU14" s="21"/>
    </row>
    <row r="15" spans="1:1024" s="15" customFormat="1" ht="249.95" customHeight="1" thickBot="1" x14ac:dyDescent="0.25">
      <c r="A15" s="455" t="s">
        <v>227</v>
      </c>
      <c r="B15" s="260" t="s">
        <v>228</v>
      </c>
      <c r="C15" s="260" t="s">
        <v>229</v>
      </c>
      <c r="D15" s="260" t="s">
        <v>129</v>
      </c>
      <c r="E15" s="281">
        <f>+AJ15</f>
        <v>1</v>
      </c>
      <c r="F15" s="280" t="s">
        <v>130</v>
      </c>
      <c r="G15" s="272" t="s">
        <v>248</v>
      </c>
      <c r="H15" s="282">
        <f>+W15</f>
        <v>0</v>
      </c>
      <c r="I15" s="282">
        <f>+AA15</f>
        <v>0</v>
      </c>
      <c r="J15" s="282">
        <f>+AE15</f>
        <v>0.4</v>
      </c>
      <c r="K15" s="282">
        <f>+AI15</f>
        <v>1</v>
      </c>
      <c r="L15" s="283">
        <v>1236500.1968000003</v>
      </c>
      <c r="M15" s="456" t="s">
        <v>253</v>
      </c>
      <c r="N15" s="260" t="s">
        <v>254</v>
      </c>
      <c r="O15" s="272" t="s">
        <v>255</v>
      </c>
      <c r="P15" s="271"/>
      <c r="Q15" s="17"/>
      <c r="R15" s="260" t="s">
        <v>228</v>
      </c>
      <c r="S15" s="260" t="s">
        <v>229</v>
      </c>
      <c r="T15" s="284">
        <v>0</v>
      </c>
      <c r="U15" s="284">
        <v>0</v>
      </c>
      <c r="V15" s="284">
        <v>0</v>
      </c>
      <c r="W15" s="285">
        <f>+IF($D15="Porcentaje",IF(AND(T15&lt;&gt;"",U15="",V15=""),T15,IF(AND(T15&lt;&gt;"",U15&lt;&gt;"",V15=""),U15,IF(AND(T15&lt;&gt;"",U15&lt;&gt;"",V15&lt;&gt;""),V15,0))),SUM(T15:V15))</f>
        <v>0</v>
      </c>
      <c r="X15" s="284">
        <v>0</v>
      </c>
      <c r="Y15" s="284">
        <v>0</v>
      </c>
      <c r="Z15" s="284">
        <v>0</v>
      </c>
      <c r="AA15" s="285">
        <f>+IF($D15="Porcentaje",IF(AND(X15&lt;&gt;"",Y15="",Z15=""),X15,IF(AND(X15&lt;&gt;"",Y15&lt;&gt;"",Z15=""),Y15,IF(AND(X15&lt;&gt;"",Y15&lt;&gt;"",Z15&lt;&gt;""),Z15,0))),SUM(X15:Z15))</f>
        <v>0</v>
      </c>
      <c r="AB15" s="284">
        <v>0</v>
      </c>
      <c r="AC15" s="284">
        <v>0.2</v>
      </c>
      <c r="AD15" s="284">
        <v>0.4</v>
      </c>
      <c r="AE15" s="285">
        <f>+IF($D15="Porcentaje",IF(AND(AB15&lt;&gt;"",AC15="",AD15=""),AB15,IF(AND(AB15&lt;&gt;"",AC15&lt;&gt;"",AD15=""),AC15,IF(AND(AB15&lt;&gt;"",AC15&lt;&gt;"",AD15&lt;&gt;""),AD15,0))),SUM(AB15:AD15))</f>
        <v>0.4</v>
      </c>
      <c r="AF15" s="284">
        <v>0.9</v>
      </c>
      <c r="AG15" s="284">
        <v>0.95</v>
      </c>
      <c r="AH15" s="284">
        <v>1</v>
      </c>
      <c r="AI15" s="285">
        <f>+IF($D15="Porcentaje",IF(AND(AF15&lt;&gt;"",AG15="",AH15=""),AF15,IF(AND(AF15&lt;&gt;"",AG15&lt;&gt;"",AH15=""),AG15,IF(AND(AF15&lt;&gt;"",AG15&lt;&gt;"",AH15&lt;&gt;""),AH15,0))),SUM(AF15:AH15))</f>
        <v>1</v>
      </c>
      <c r="AJ15" s="285">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v>
      </c>
      <c r="AK15" s="21"/>
      <c r="AL15" s="21"/>
      <c r="AM15" s="21"/>
      <c r="AN15" s="21"/>
      <c r="AO15" s="21"/>
      <c r="AP15" s="21"/>
      <c r="AQ15" s="21"/>
      <c r="AR15" s="21"/>
      <c r="AS15" s="21"/>
      <c r="AT15" s="21"/>
      <c r="AU15" s="21"/>
    </row>
    <row r="16" spans="1:1024" ht="249.95" customHeight="1" thickBot="1" x14ac:dyDescent="0.25">
      <c r="A16" s="455"/>
      <c r="B16" s="260" t="s">
        <v>230</v>
      </c>
      <c r="C16" s="260" t="s">
        <v>231</v>
      </c>
      <c r="D16" s="260" t="s">
        <v>129</v>
      </c>
      <c r="E16" s="281">
        <f t="shared" ref="E16:E39" si="0">+AJ16</f>
        <v>1</v>
      </c>
      <c r="F16" s="280" t="s">
        <v>130</v>
      </c>
      <c r="G16" s="272" t="s">
        <v>249</v>
      </c>
      <c r="H16" s="282">
        <f t="shared" ref="H16:H39" si="1">+W16</f>
        <v>0</v>
      </c>
      <c r="I16" s="282">
        <f t="shared" ref="I16:I39" si="2">+AA16</f>
        <v>0</v>
      </c>
      <c r="J16" s="282">
        <f t="shared" ref="J16:J39" si="3">+AE16</f>
        <v>0.4</v>
      </c>
      <c r="K16" s="282">
        <f t="shared" ref="K16:K39" si="4">+AI16</f>
        <v>1</v>
      </c>
      <c r="L16" s="283">
        <v>772812.62300000014</v>
      </c>
      <c r="M16" s="456"/>
      <c r="N16" s="260" t="s">
        <v>254</v>
      </c>
      <c r="O16" s="272" t="s">
        <v>256</v>
      </c>
      <c r="P16" s="271"/>
      <c r="Q16" s="17"/>
      <c r="R16" s="260" t="s">
        <v>230</v>
      </c>
      <c r="S16" s="260" t="s">
        <v>231</v>
      </c>
      <c r="T16" s="284">
        <v>0</v>
      </c>
      <c r="U16" s="284">
        <v>0</v>
      </c>
      <c r="V16" s="284">
        <v>0</v>
      </c>
      <c r="W16" s="285">
        <f t="shared" ref="W16:W23" si="5">+IF($D16="Porcentaje",IF(AND(T16&lt;&gt;"",U16="",V16=""),T16,IF(AND(T16&lt;&gt;"",U16&lt;&gt;"",V16=""),U16,IF(AND(T16&lt;&gt;"",U16&lt;&gt;"",V16&lt;&gt;""),V16,0))),SUM(T16:V16))</f>
        <v>0</v>
      </c>
      <c r="X16" s="284">
        <v>0</v>
      </c>
      <c r="Y16" s="284">
        <v>0</v>
      </c>
      <c r="Z16" s="284">
        <v>0</v>
      </c>
      <c r="AA16" s="285">
        <f t="shared" ref="AA16:AA39" si="6">+IF($D16="Porcentaje",IF(AND(X16&lt;&gt;"",Y16="",Z16=""),X16,IF(AND(X16&lt;&gt;"",Y16&lt;&gt;"",Z16=""),Y16,IF(AND(X16&lt;&gt;"",Y16&lt;&gt;"",Z16&lt;&gt;""),Z16,0))),SUM(X16:Z16))</f>
        <v>0</v>
      </c>
      <c r="AB16" s="284">
        <v>0</v>
      </c>
      <c r="AC16" s="284">
        <v>0.2</v>
      </c>
      <c r="AD16" s="284">
        <v>0.4</v>
      </c>
      <c r="AE16" s="285">
        <f t="shared" ref="AE16:AE39" si="7">+IF($D16="Porcentaje",IF(AND(AB16&lt;&gt;"",AC16="",AD16=""),AB16,IF(AND(AB16&lt;&gt;"",AC16&lt;&gt;"",AD16=""),AC16,IF(AND(AB16&lt;&gt;"",AC16&lt;&gt;"",AD16&lt;&gt;""),AD16,0))),SUM(AB16:AD16))</f>
        <v>0.4</v>
      </c>
      <c r="AF16" s="284">
        <v>0.9</v>
      </c>
      <c r="AG16" s="284">
        <v>0.95</v>
      </c>
      <c r="AH16" s="284">
        <v>1</v>
      </c>
      <c r="AI16" s="285">
        <f t="shared" ref="AI16:AI39" si="8">+IF($D16="Porcentaje",IF(AND(AF16&lt;&gt;"",AG16="",AH16=""),AF16,IF(AND(AF16&lt;&gt;"",AG16&lt;&gt;"",AH16=""),AG16,IF(AND(AF16&lt;&gt;"",AG16&lt;&gt;"",AH16&lt;&gt;""),AH16,0))),SUM(AF16:AH16))</f>
        <v>1</v>
      </c>
      <c r="AJ16" s="285">
        <f t="shared" ref="AJ16:AJ39"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v>
      </c>
    </row>
    <row r="17" spans="1:36" ht="249.95" customHeight="1" thickBot="1" x14ac:dyDescent="0.25">
      <c r="A17" s="455"/>
      <c r="B17" s="260" t="s">
        <v>232</v>
      </c>
      <c r="C17" s="260" t="s">
        <v>233</v>
      </c>
      <c r="D17" s="260" t="s">
        <v>129</v>
      </c>
      <c r="E17" s="281">
        <f t="shared" si="0"/>
        <v>1</v>
      </c>
      <c r="F17" s="280" t="s">
        <v>130</v>
      </c>
      <c r="G17" s="272" t="s">
        <v>250</v>
      </c>
      <c r="H17" s="282">
        <f t="shared" si="1"/>
        <v>0</v>
      </c>
      <c r="I17" s="282">
        <f t="shared" si="2"/>
        <v>0</v>
      </c>
      <c r="J17" s="282">
        <f t="shared" si="3"/>
        <v>0.4</v>
      </c>
      <c r="K17" s="282">
        <f t="shared" si="4"/>
        <v>1</v>
      </c>
      <c r="L17" s="283">
        <v>1081937.6722000001</v>
      </c>
      <c r="M17" s="456"/>
      <c r="N17" s="271" t="s">
        <v>552</v>
      </c>
      <c r="O17" s="272" t="s">
        <v>257</v>
      </c>
      <c r="P17" s="271"/>
      <c r="Q17" s="17"/>
      <c r="R17" s="260" t="s">
        <v>232</v>
      </c>
      <c r="S17" s="260" t="s">
        <v>233</v>
      </c>
      <c r="T17" s="284">
        <v>0</v>
      </c>
      <c r="U17" s="284">
        <v>0</v>
      </c>
      <c r="V17" s="284">
        <v>0</v>
      </c>
      <c r="W17" s="285">
        <f t="shared" si="5"/>
        <v>0</v>
      </c>
      <c r="X17" s="284">
        <v>0</v>
      </c>
      <c r="Y17" s="284">
        <v>0</v>
      </c>
      <c r="Z17" s="284">
        <v>0</v>
      </c>
      <c r="AA17" s="285">
        <f t="shared" si="6"/>
        <v>0</v>
      </c>
      <c r="AB17" s="284">
        <v>0</v>
      </c>
      <c r="AC17" s="284">
        <v>0.2</v>
      </c>
      <c r="AD17" s="284">
        <v>0.4</v>
      </c>
      <c r="AE17" s="285">
        <f t="shared" si="7"/>
        <v>0.4</v>
      </c>
      <c r="AF17" s="284">
        <v>0.8</v>
      </c>
      <c r="AG17" s="284">
        <v>0.9</v>
      </c>
      <c r="AH17" s="284">
        <v>1</v>
      </c>
      <c r="AI17" s="285">
        <f t="shared" si="8"/>
        <v>1</v>
      </c>
      <c r="AJ17" s="285">
        <f t="shared" si="9"/>
        <v>1</v>
      </c>
    </row>
    <row r="18" spans="1:36" ht="249.95" customHeight="1" thickBot="1" x14ac:dyDescent="0.25">
      <c r="A18" s="455" t="s">
        <v>866</v>
      </c>
      <c r="B18" s="260" t="s">
        <v>234</v>
      </c>
      <c r="C18" s="260" t="s">
        <v>235</v>
      </c>
      <c r="D18" s="260" t="s">
        <v>128</v>
      </c>
      <c r="E18" s="286">
        <f t="shared" si="0"/>
        <v>4</v>
      </c>
      <c r="F18" s="280" t="s">
        <v>131</v>
      </c>
      <c r="G18" s="272" t="s">
        <v>553</v>
      </c>
      <c r="H18" s="287">
        <f t="shared" si="1"/>
        <v>1</v>
      </c>
      <c r="I18" s="287">
        <f t="shared" si="2"/>
        <v>1</v>
      </c>
      <c r="J18" s="287">
        <f t="shared" si="3"/>
        <v>1</v>
      </c>
      <c r="K18" s="287">
        <f t="shared" si="4"/>
        <v>1</v>
      </c>
      <c r="L18" s="283">
        <v>881006.39021999994</v>
      </c>
      <c r="M18" s="456" t="s">
        <v>253</v>
      </c>
      <c r="N18" s="260" t="s">
        <v>254</v>
      </c>
      <c r="O18" s="272" t="s">
        <v>258</v>
      </c>
      <c r="P18" s="271"/>
      <c r="Q18" s="17"/>
      <c r="R18" s="260" t="s">
        <v>234</v>
      </c>
      <c r="S18" s="260" t="s">
        <v>235</v>
      </c>
      <c r="T18" s="288">
        <v>1</v>
      </c>
      <c r="U18" s="288">
        <v>0</v>
      </c>
      <c r="V18" s="288">
        <v>0</v>
      </c>
      <c r="W18" s="289">
        <f t="shared" si="5"/>
        <v>1</v>
      </c>
      <c r="X18" s="288">
        <v>1</v>
      </c>
      <c r="Y18" s="288">
        <v>0</v>
      </c>
      <c r="Z18" s="288">
        <v>0</v>
      </c>
      <c r="AA18" s="289">
        <f t="shared" si="6"/>
        <v>1</v>
      </c>
      <c r="AB18" s="288">
        <v>1</v>
      </c>
      <c r="AC18" s="288">
        <v>0</v>
      </c>
      <c r="AD18" s="288">
        <v>0</v>
      </c>
      <c r="AE18" s="289">
        <f t="shared" si="7"/>
        <v>1</v>
      </c>
      <c r="AF18" s="288">
        <v>1</v>
      </c>
      <c r="AG18" s="288">
        <v>0</v>
      </c>
      <c r="AH18" s="288">
        <v>0</v>
      </c>
      <c r="AI18" s="289">
        <f t="shared" si="8"/>
        <v>1</v>
      </c>
      <c r="AJ18" s="289">
        <f t="shared" si="9"/>
        <v>4</v>
      </c>
    </row>
    <row r="19" spans="1:36" ht="249.95" customHeight="1" thickBot="1" x14ac:dyDescent="0.25">
      <c r="A19" s="455"/>
      <c r="B19" s="260" t="s">
        <v>236</v>
      </c>
      <c r="C19" s="260" t="s">
        <v>237</v>
      </c>
      <c r="D19" s="260" t="s">
        <v>128</v>
      </c>
      <c r="E19" s="286">
        <f t="shared" si="0"/>
        <v>1</v>
      </c>
      <c r="F19" s="280" t="s">
        <v>131</v>
      </c>
      <c r="G19" s="272" t="s">
        <v>554</v>
      </c>
      <c r="H19" s="287">
        <f t="shared" si="1"/>
        <v>1</v>
      </c>
      <c r="I19" s="287">
        <f t="shared" si="2"/>
        <v>0</v>
      </c>
      <c r="J19" s="287">
        <f t="shared" si="3"/>
        <v>0</v>
      </c>
      <c r="K19" s="287">
        <f t="shared" si="4"/>
        <v>0</v>
      </c>
      <c r="L19" s="283">
        <v>231843.78690000001</v>
      </c>
      <c r="M19" s="456"/>
      <c r="N19" s="260" t="s">
        <v>254</v>
      </c>
      <c r="O19" s="272" t="s">
        <v>259</v>
      </c>
      <c r="P19" s="271"/>
      <c r="Q19" s="17"/>
      <c r="R19" s="260" t="s">
        <v>236</v>
      </c>
      <c r="S19" s="260" t="s">
        <v>237</v>
      </c>
      <c r="T19" s="288">
        <v>1</v>
      </c>
      <c r="U19" s="288">
        <v>0</v>
      </c>
      <c r="V19" s="288">
        <v>0</v>
      </c>
      <c r="W19" s="289">
        <f t="shared" si="5"/>
        <v>1</v>
      </c>
      <c r="X19" s="288">
        <v>0</v>
      </c>
      <c r="Y19" s="288">
        <v>0</v>
      </c>
      <c r="Z19" s="288">
        <v>0</v>
      </c>
      <c r="AA19" s="289">
        <f t="shared" si="6"/>
        <v>0</v>
      </c>
      <c r="AB19" s="288">
        <v>0</v>
      </c>
      <c r="AC19" s="288">
        <v>0</v>
      </c>
      <c r="AD19" s="288">
        <v>0</v>
      </c>
      <c r="AE19" s="289">
        <f t="shared" si="7"/>
        <v>0</v>
      </c>
      <c r="AF19" s="288">
        <v>0</v>
      </c>
      <c r="AG19" s="288">
        <v>0</v>
      </c>
      <c r="AH19" s="288">
        <v>0</v>
      </c>
      <c r="AI19" s="289">
        <f t="shared" si="8"/>
        <v>0</v>
      </c>
      <c r="AJ19" s="289">
        <f t="shared" si="9"/>
        <v>1</v>
      </c>
    </row>
    <row r="20" spans="1:36" ht="249.95" customHeight="1" thickBot="1" x14ac:dyDescent="0.25">
      <c r="A20" s="455"/>
      <c r="B20" s="260" t="s">
        <v>238</v>
      </c>
      <c r="C20" s="260" t="s">
        <v>239</v>
      </c>
      <c r="D20" s="260" t="s">
        <v>128</v>
      </c>
      <c r="E20" s="286">
        <f t="shared" si="0"/>
        <v>4</v>
      </c>
      <c r="F20" s="280" t="s">
        <v>130</v>
      </c>
      <c r="G20" s="272" t="s">
        <v>251</v>
      </c>
      <c r="H20" s="287">
        <f t="shared" si="1"/>
        <v>1</v>
      </c>
      <c r="I20" s="287">
        <f t="shared" si="2"/>
        <v>1</v>
      </c>
      <c r="J20" s="287">
        <f t="shared" si="3"/>
        <v>1</v>
      </c>
      <c r="K20" s="287">
        <f t="shared" si="4"/>
        <v>1</v>
      </c>
      <c r="L20" s="283">
        <v>1159218.9345</v>
      </c>
      <c r="M20" s="456"/>
      <c r="N20" s="260" t="s">
        <v>254</v>
      </c>
      <c r="O20" s="272" t="s">
        <v>260</v>
      </c>
      <c r="P20" s="271"/>
      <c r="Q20" s="17"/>
      <c r="R20" s="260" t="s">
        <v>238</v>
      </c>
      <c r="S20" s="260" t="s">
        <v>239</v>
      </c>
      <c r="T20" s="288">
        <v>1</v>
      </c>
      <c r="U20" s="288">
        <v>0</v>
      </c>
      <c r="V20" s="288">
        <v>0</v>
      </c>
      <c r="W20" s="289">
        <f t="shared" si="5"/>
        <v>1</v>
      </c>
      <c r="X20" s="288">
        <v>1</v>
      </c>
      <c r="Y20" s="288">
        <v>0</v>
      </c>
      <c r="Z20" s="288">
        <v>0</v>
      </c>
      <c r="AA20" s="289">
        <f t="shared" si="6"/>
        <v>1</v>
      </c>
      <c r="AB20" s="288">
        <v>1</v>
      </c>
      <c r="AC20" s="288">
        <v>0</v>
      </c>
      <c r="AD20" s="288">
        <v>0</v>
      </c>
      <c r="AE20" s="289">
        <f t="shared" si="7"/>
        <v>1</v>
      </c>
      <c r="AF20" s="288">
        <v>1</v>
      </c>
      <c r="AG20" s="288">
        <v>0</v>
      </c>
      <c r="AH20" s="288">
        <v>0</v>
      </c>
      <c r="AI20" s="289">
        <f t="shared" si="8"/>
        <v>1</v>
      </c>
      <c r="AJ20" s="289">
        <f t="shared" si="9"/>
        <v>4</v>
      </c>
    </row>
    <row r="21" spans="1:36" ht="249.95" customHeight="1" thickBot="1" x14ac:dyDescent="0.25">
      <c r="A21" s="455"/>
      <c r="B21" s="260" t="s">
        <v>240</v>
      </c>
      <c r="C21" s="260" t="s">
        <v>241</v>
      </c>
      <c r="D21" s="260" t="s">
        <v>128</v>
      </c>
      <c r="E21" s="286">
        <f t="shared" si="0"/>
        <v>1</v>
      </c>
      <c r="F21" s="280" t="s">
        <v>130</v>
      </c>
      <c r="G21" s="272" t="s">
        <v>555</v>
      </c>
      <c r="H21" s="287">
        <f t="shared" si="1"/>
        <v>1</v>
      </c>
      <c r="I21" s="287">
        <f t="shared" si="2"/>
        <v>0</v>
      </c>
      <c r="J21" s="287">
        <f t="shared" si="3"/>
        <v>0</v>
      </c>
      <c r="K21" s="287">
        <f t="shared" si="4"/>
        <v>0</v>
      </c>
      <c r="L21" s="283">
        <v>463687.57380000001</v>
      </c>
      <c r="M21" s="456"/>
      <c r="N21" s="260" t="s">
        <v>254</v>
      </c>
      <c r="O21" s="272" t="s">
        <v>261</v>
      </c>
      <c r="P21" s="271"/>
      <c r="Q21" s="17"/>
      <c r="R21" s="260" t="s">
        <v>240</v>
      </c>
      <c r="S21" s="260" t="s">
        <v>241</v>
      </c>
      <c r="T21" s="288">
        <v>1</v>
      </c>
      <c r="U21" s="288">
        <v>0</v>
      </c>
      <c r="V21" s="288">
        <v>0</v>
      </c>
      <c r="W21" s="289">
        <f t="shared" si="5"/>
        <v>1</v>
      </c>
      <c r="X21" s="288">
        <v>0</v>
      </c>
      <c r="Y21" s="288">
        <v>0</v>
      </c>
      <c r="Z21" s="288">
        <v>0</v>
      </c>
      <c r="AA21" s="289">
        <f t="shared" si="6"/>
        <v>0</v>
      </c>
      <c r="AB21" s="288">
        <v>0</v>
      </c>
      <c r="AC21" s="288">
        <v>0</v>
      </c>
      <c r="AD21" s="288">
        <v>0</v>
      </c>
      <c r="AE21" s="289">
        <f t="shared" si="7"/>
        <v>0</v>
      </c>
      <c r="AF21" s="288">
        <v>0</v>
      </c>
      <c r="AG21" s="288">
        <v>0</v>
      </c>
      <c r="AH21" s="288">
        <v>0</v>
      </c>
      <c r="AI21" s="289">
        <f t="shared" si="8"/>
        <v>0</v>
      </c>
      <c r="AJ21" s="289">
        <f t="shared" si="9"/>
        <v>1</v>
      </c>
    </row>
    <row r="22" spans="1:36" ht="249.95" customHeight="1" thickBot="1" x14ac:dyDescent="0.25">
      <c r="A22" s="455"/>
      <c r="B22" s="260" t="s">
        <v>242</v>
      </c>
      <c r="C22" s="260" t="s">
        <v>243</v>
      </c>
      <c r="D22" s="260" t="s">
        <v>128</v>
      </c>
      <c r="E22" s="286">
        <f t="shared" si="0"/>
        <v>1</v>
      </c>
      <c r="F22" s="280" t="s">
        <v>130</v>
      </c>
      <c r="G22" s="272" t="s">
        <v>556</v>
      </c>
      <c r="H22" s="287">
        <f t="shared" si="1"/>
        <v>0</v>
      </c>
      <c r="I22" s="287">
        <f t="shared" si="2"/>
        <v>0</v>
      </c>
      <c r="J22" s="287">
        <f t="shared" si="3"/>
        <v>0</v>
      </c>
      <c r="K22" s="287">
        <f t="shared" si="4"/>
        <v>1</v>
      </c>
      <c r="L22" s="283">
        <v>973743.90497999999</v>
      </c>
      <c r="M22" s="456"/>
      <c r="N22" s="260" t="s">
        <v>254</v>
      </c>
      <c r="O22" s="272" t="s">
        <v>557</v>
      </c>
      <c r="P22" s="271"/>
      <c r="Q22" s="17"/>
      <c r="R22" s="260" t="s">
        <v>242</v>
      </c>
      <c r="S22" s="260" t="s">
        <v>243</v>
      </c>
      <c r="T22" s="288">
        <v>0</v>
      </c>
      <c r="U22" s="288">
        <v>0</v>
      </c>
      <c r="V22" s="288">
        <v>0</v>
      </c>
      <c r="W22" s="289">
        <f t="shared" si="5"/>
        <v>0</v>
      </c>
      <c r="X22" s="288">
        <v>0</v>
      </c>
      <c r="Y22" s="288">
        <v>0</v>
      </c>
      <c r="Z22" s="288">
        <v>0</v>
      </c>
      <c r="AA22" s="289">
        <f t="shared" si="6"/>
        <v>0</v>
      </c>
      <c r="AB22" s="288">
        <v>0</v>
      </c>
      <c r="AC22" s="288">
        <v>0</v>
      </c>
      <c r="AD22" s="288">
        <v>0</v>
      </c>
      <c r="AE22" s="289">
        <f t="shared" si="7"/>
        <v>0</v>
      </c>
      <c r="AF22" s="288">
        <v>0</v>
      </c>
      <c r="AG22" s="288">
        <v>0</v>
      </c>
      <c r="AH22" s="288">
        <v>1</v>
      </c>
      <c r="AI22" s="289">
        <f t="shared" si="8"/>
        <v>1</v>
      </c>
      <c r="AJ22" s="289">
        <f t="shared" si="9"/>
        <v>1</v>
      </c>
    </row>
    <row r="23" spans="1:36" ht="249.95" customHeight="1" thickBot="1" x14ac:dyDescent="0.25">
      <c r="A23" s="455" t="s">
        <v>866</v>
      </c>
      <c r="B23" s="260" t="s">
        <v>244</v>
      </c>
      <c r="C23" s="260" t="s">
        <v>245</v>
      </c>
      <c r="D23" s="260" t="s">
        <v>128</v>
      </c>
      <c r="E23" s="286">
        <f t="shared" si="0"/>
        <v>1</v>
      </c>
      <c r="F23" s="280" t="s">
        <v>130</v>
      </c>
      <c r="G23" s="272" t="s">
        <v>558</v>
      </c>
      <c r="H23" s="287">
        <f t="shared" si="1"/>
        <v>0</v>
      </c>
      <c r="I23" s="287">
        <f t="shared" si="2"/>
        <v>0</v>
      </c>
      <c r="J23" s="287">
        <f t="shared" si="3"/>
        <v>1</v>
      </c>
      <c r="K23" s="287">
        <f t="shared" si="4"/>
        <v>0</v>
      </c>
      <c r="L23" s="283">
        <v>417318.81641999999</v>
      </c>
      <c r="M23" s="456" t="s">
        <v>253</v>
      </c>
      <c r="N23" s="260" t="s">
        <v>254</v>
      </c>
      <c r="O23" s="272" t="s">
        <v>262</v>
      </c>
      <c r="P23" s="271"/>
      <c r="Q23" s="17"/>
      <c r="R23" s="260" t="s">
        <v>244</v>
      </c>
      <c r="S23" s="260" t="s">
        <v>245</v>
      </c>
      <c r="T23" s="288">
        <v>0</v>
      </c>
      <c r="U23" s="288">
        <v>0</v>
      </c>
      <c r="V23" s="288">
        <v>0</v>
      </c>
      <c r="W23" s="289">
        <f t="shared" si="5"/>
        <v>0</v>
      </c>
      <c r="X23" s="288">
        <v>0</v>
      </c>
      <c r="Y23" s="288">
        <v>0</v>
      </c>
      <c r="Z23" s="288">
        <v>0</v>
      </c>
      <c r="AA23" s="289">
        <f t="shared" si="6"/>
        <v>0</v>
      </c>
      <c r="AB23" s="288">
        <v>1</v>
      </c>
      <c r="AC23" s="288">
        <v>0</v>
      </c>
      <c r="AD23" s="288">
        <v>0</v>
      </c>
      <c r="AE23" s="289">
        <f t="shared" si="7"/>
        <v>1</v>
      </c>
      <c r="AF23" s="288">
        <v>0</v>
      </c>
      <c r="AG23" s="288">
        <v>0</v>
      </c>
      <c r="AH23" s="288">
        <v>0</v>
      </c>
      <c r="AI23" s="289">
        <f t="shared" si="8"/>
        <v>0</v>
      </c>
      <c r="AJ23" s="289">
        <f t="shared" si="9"/>
        <v>1</v>
      </c>
    </row>
    <row r="24" spans="1:36" ht="249.95" customHeight="1" thickBot="1" x14ac:dyDescent="0.25">
      <c r="A24" s="455"/>
      <c r="B24" s="260" t="s">
        <v>246</v>
      </c>
      <c r="C24" s="260" t="s">
        <v>247</v>
      </c>
      <c r="D24" s="260" t="s">
        <v>128</v>
      </c>
      <c r="E24" s="286">
        <f t="shared" si="0"/>
        <v>1</v>
      </c>
      <c r="F24" s="280" t="s">
        <v>130</v>
      </c>
      <c r="G24" s="272" t="s">
        <v>252</v>
      </c>
      <c r="H24" s="287">
        <f t="shared" si="1"/>
        <v>1</v>
      </c>
      <c r="I24" s="287">
        <f t="shared" si="2"/>
        <v>0</v>
      </c>
      <c r="J24" s="287">
        <f t="shared" si="3"/>
        <v>0</v>
      </c>
      <c r="K24" s="287">
        <f t="shared" si="4"/>
        <v>0</v>
      </c>
      <c r="L24" s="283">
        <v>510056.33117999998</v>
      </c>
      <c r="M24" s="456"/>
      <c r="N24" s="260" t="s">
        <v>254</v>
      </c>
      <c r="O24" s="272" t="s">
        <v>263</v>
      </c>
      <c r="P24" s="271"/>
      <c r="Q24" s="17"/>
      <c r="R24" s="260" t="s">
        <v>246</v>
      </c>
      <c r="S24" s="260" t="s">
        <v>247</v>
      </c>
      <c r="T24" s="288">
        <v>1</v>
      </c>
      <c r="U24" s="288">
        <v>0</v>
      </c>
      <c r="V24" s="288">
        <v>0</v>
      </c>
      <c r="W24" s="289">
        <f t="shared" ref="W24:W39" si="10">+IF($D24="Porcentaje",IF(AND(T24&lt;&gt;"",U24="",V24=""),T24,IF(AND(T24&lt;&gt;"",U24&lt;&gt;"",V24=""),U24,IF(AND(T24&lt;&gt;"",U24&lt;&gt;"",V24&lt;&gt;""),V24,0))),SUM(T24:V24))</f>
        <v>1</v>
      </c>
      <c r="X24" s="288">
        <v>0</v>
      </c>
      <c r="Y24" s="288">
        <v>0</v>
      </c>
      <c r="Z24" s="288">
        <v>0</v>
      </c>
      <c r="AA24" s="289">
        <f t="shared" si="6"/>
        <v>0</v>
      </c>
      <c r="AB24" s="288">
        <v>0</v>
      </c>
      <c r="AC24" s="288">
        <v>0</v>
      </c>
      <c r="AD24" s="288">
        <v>0</v>
      </c>
      <c r="AE24" s="289">
        <f t="shared" si="7"/>
        <v>0</v>
      </c>
      <c r="AF24" s="288">
        <v>0</v>
      </c>
      <c r="AG24" s="288">
        <v>0</v>
      </c>
      <c r="AH24" s="288">
        <v>0</v>
      </c>
      <c r="AI24" s="289">
        <f t="shared" si="8"/>
        <v>0</v>
      </c>
      <c r="AJ24" s="289">
        <f t="shared" si="9"/>
        <v>1</v>
      </c>
    </row>
    <row r="25" spans="1:36" ht="174.95" customHeight="1" thickBot="1" x14ac:dyDescent="0.25">
      <c r="A25" s="457" t="s">
        <v>264</v>
      </c>
      <c r="B25" s="260" t="s">
        <v>265</v>
      </c>
      <c r="C25" s="260" t="s">
        <v>266</v>
      </c>
      <c r="D25" s="260" t="s">
        <v>128</v>
      </c>
      <c r="E25" s="286">
        <f t="shared" si="0"/>
        <v>1</v>
      </c>
      <c r="F25" s="280" t="s">
        <v>130</v>
      </c>
      <c r="G25" s="272" t="s">
        <v>283</v>
      </c>
      <c r="H25" s="287">
        <f t="shared" si="1"/>
        <v>0</v>
      </c>
      <c r="I25" s="287">
        <f t="shared" si="2"/>
        <v>1</v>
      </c>
      <c r="J25" s="287">
        <f t="shared" si="3"/>
        <v>0</v>
      </c>
      <c r="K25" s="287">
        <f t="shared" si="4"/>
        <v>0</v>
      </c>
      <c r="L25" s="283">
        <v>1038660.1653120002</v>
      </c>
      <c r="M25" s="456" t="s">
        <v>288</v>
      </c>
      <c r="N25" s="458" t="s">
        <v>289</v>
      </c>
      <c r="O25" s="272" t="s">
        <v>559</v>
      </c>
      <c r="P25" s="271"/>
      <c r="R25" s="260" t="s">
        <v>265</v>
      </c>
      <c r="S25" s="260" t="s">
        <v>266</v>
      </c>
      <c r="T25" s="288">
        <v>0</v>
      </c>
      <c r="U25" s="288">
        <v>0</v>
      </c>
      <c r="V25" s="288">
        <v>0</v>
      </c>
      <c r="W25" s="289">
        <f t="shared" si="10"/>
        <v>0</v>
      </c>
      <c r="X25" s="288">
        <v>0</v>
      </c>
      <c r="Y25" s="288">
        <v>0</v>
      </c>
      <c r="Z25" s="288">
        <v>1</v>
      </c>
      <c r="AA25" s="289">
        <f t="shared" si="6"/>
        <v>1</v>
      </c>
      <c r="AB25" s="288">
        <v>0</v>
      </c>
      <c r="AC25" s="288">
        <v>0</v>
      </c>
      <c r="AD25" s="288">
        <v>0</v>
      </c>
      <c r="AE25" s="289">
        <f t="shared" si="7"/>
        <v>0</v>
      </c>
      <c r="AF25" s="288">
        <v>0</v>
      </c>
      <c r="AG25" s="288">
        <v>0</v>
      </c>
      <c r="AH25" s="288">
        <v>0</v>
      </c>
      <c r="AI25" s="289">
        <f t="shared" si="8"/>
        <v>0</v>
      </c>
      <c r="AJ25" s="289">
        <f t="shared" si="9"/>
        <v>1</v>
      </c>
    </row>
    <row r="26" spans="1:36" ht="174.95" customHeight="1" thickBot="1" x14ac:dyDescent="0.25">
      <c r="A26" s="457"/>
      <c r="B26" s="260" t="s">
        <v>867</v>
      </c>
      <c r="C26" s="260" t="s">
        <v>267</v>
      </c>
      <c r="D26" s="260" t="s">
        <v>128</v>
      </c>
      <c r="E26" s="286">
        <f t="shared" si="0"/>
        <v>1</v>
      </c>
      <c r="F26" s="280" t="s">
        <v>130</v>
      </c>
      <c r="G26" s="272" t="s">
        <v>560</v>
      </c>
      <c r="H26" s="287">
        <f t="shared" si="1"/>
        <v>0</v>
      </c>
      <c r="I26" s="287">
        <f t="shared" si="2"/>
        <v>1</v>
      </c>
      <c r="J26" s="287">
        <f t="shared" si="3"/>
        <v>0</v>
      </c>
      <c r="K26" s="287">
        <f t="shared" si="4"/>
        <v>0</v>
      </c>
      <c r="L26" s="283">
        <v>247300.03936000005</v>
      </c>
      <c r="M26" s="456"/>
      <c r="N26" s="458"/>
      <c r="O26" s="272" t="s">
        <v>561</v>
      </c>
      <c r="P26" s="271"/>
      <c r="R26" s="260" t="s">
        <v>867</v>
      </c>
      <c r="S26" s="260" t="s">
        <v>267</v>
      </c>
      <c r="T26" s="288">
        <v>0</v>
      </c>
      <c r="U26" s="288">
        <v>0</v>
      </c>
      <c r="V26" s="288">
        <v>0</v>
      </c>
      <c r="W26" s="289">
        <f t="shared" si="10"/>
        <v>0</v>
      </c>
      <c r="X26" s="288">
        <v>0</v>
      </c>
      <c r="Y26" s="288">
        <v>0</v>
      </c>
      <c r="Z26" s="288">
        <v>1</v>
      </c>
      <c r="AA26" s="289">
        <f t="shared" si="6"/>
        <v>1</v>
      </c>
      <c r="AB26" s="288">
        <v>0</v>
      </c>
      <c r="AC26" s="288">
        <v>0</v>
      </c>
      <c r="AD26" s="288">
        <v>0</v>
      </c>
      <c r="AE26" s="289">
        <f t="shared" si="7"/>
        <v>0</v>
      </c>
      <c r="AF26" s="288">
        <v>0</v>
      </c>
      <c r="AG26" s="288">
        <v>0</v>
      </c>
      <c r="AH26" s="288">
        <v>0</v>
      </c>
      <c r="AI26" s="289">
        <f t="shared" si="8"/>
        <v>0</v>
      </c>
      <c r="AJ26" s="289">
        <f t="shared" si="9"/>
        <v>1</v>
      </c>
    </row>
    <row r="27" spans="1:36" ht="174.95" customHeight="1" thickBot="1" x14ac:dyDescent="0.25">
      <c r="A27" s="457"/>
      <c r="B27" s="260" t="s">
        <v>268</v>
      </c>
      <c r="C27" s="260" t="s">
        <v>269</v>
      </c>
      <c r="D27" s="260" t="s">
        <v>128</v>
      </c>
      <c r="E27" s="286">
        <f t="shared" si="0"/>
        <v>1</v>
      </c>
      <c r="F27" s="280" t="s">
        <v>130</v>
      </c>
      <c r="G27" s="272" t="s">
        <v>284</v>
      </c>
      <c r="H27" s="287">
        <f t="shared" si="1"/>
        <v>0</v>
      </c>
      <c r="I27" s="287">
        <f t="shared" si="2"/>
        <v>1</v>
      </c>
      <c r="J27" s="287">
        <f t="shared" si="3"/>
        <v>0</v>
      </c>
      <c r="K27" s="287">
        <f t="shared" si="4"/>
        <v>0</v>
      </c>
      <c r="L27" s="283">
        <v>494600.07872000011</v>
      </c>
      <c r="M27" s="456"/>
      <c r="N27" s="458"/>
      <c r="O27" s="279" t="s">
        <v>290</v>
      </c>
      <c r="P27" s="271"/>
      <c r="R27" s="260" t="s">
        <v>268</v>
      </c>
      <c r="S27" s="260" t="s">
        <v>269</v>
      </c>
      <c r="T27" s="288">
        <v>0</v>
      </c>
      <c r="U27" s="288">
        <v>0</v>
      </c>
      <c r="V27" s="288">
        <v>0</v>
      </c>
      <c r="W27" s="289">
        <f t="shared" si="10"/>
        <v>0</v>
      </c>
      <c r="X27" s="288">
        <v>0</v>
      </c>
      <c r="Y27" s="288">
        <v>0</v>
      </c>
      <c r="Z27" s="288">
        <v>1</v>
      </c>
      <c r="AA27" s="289">
        <f t="shared" si="6"/>
        <v>1</v>
      </c>
      <c r="AB27" s="288">
        <v>0</v>
      </c>
      <c r="AC27" s="288">
        <v>0</v>
      </c>
      <c r="AD27" s="288">
        <v>0</v>
      </c>
      <c r="AE27" s="289">
        <f t="shared" si="7"/>
        <v>0</v>
      </c>
      <c r="AF27" s="288">
        <v>0</v>
      </c>
      <c r="AG27" s="288">
        <v>0</v>
      </c>
      <c r="AH27" s="288">
        <v>0</v>
      </c>
      <c r="AI27" s="289">
        <f t="shared" si="8"/>
        <v>0</v>
      </c>
      <c r="AJ27" s="289">
        <f t="shared" si="9"/>
        <v>1</v>
      </c>
    </row>
    <row r="28" spans="1:36" ht="174.95" customHeight="1" thickBot="1" x14ac:dyDescent="0.25">
      <c r="A28" s="457"/>
      <c r="B28" s="260" t="s">
        <v>270</v>
      </c>
      <c r="C28" s="260" t="s">
        <v>271</v>
      </c>
      <c r="D28" s="260" t="s">
        <v>128</v>
      </c>
      <c r="E28" s="286">
        <f t="shared" si="0"/>
        <v>2</v>
      </c>
      <c r="F28" s="280" t="s">
        <v>130</v>
      </c>
      <c r="G28" s="272" t="s">
        <v>562</v>
      </c>
      <c r="H28" s="287">
        <f t="shared" si="1"/>
        <v>0</v>
      </c>
      <c r="I28" s="287">
        <f t="shared" si="2"/>
        <v>1</v>
      </c>
      <c r="J28" s="287">
        <f t="shared" si="3"/>
        <v>0</v>
      </c>
      <c r="K28" s="287">
        <f t="shared" si="4"/>
        <v>1</v>
      </c>
      <c r="L28" s="283">
        <v>346220.05510400009</v>
      </c>
      <c r="M28" s="456"/>
      <c r="N28" s="458"/>
      <c r="O28" s="279" t="s">
        <v>291</v>
      </c>
      <c r="P28" s="271"/>
      <c r="R28" s="260" t="s">
        <v>270</v>
      </c>
      <c r="S28" s="260" t="s">
        <v>271</v>
      </c>
      <c r="T28" s="288">
        <v>0</v>
      </c>
      <c r="U28" s="288">
        <v>0</v>
      </c>
      <c r="V28" s="288">
        <v>0</v>
      </c>
      <c r="W28" s="289">
        <f t="shared" si="10"/>
        <v>0</v>
      </c>
      <c r="X28" s="288">
        <v>0</v>
      </c>
      <c r="Y28" s="288">
        <v>0</v>
      </c>
      <c r="Z28" s="288">
        <v>1</v>
      </c>
      <c r="AA28" s="289">
        <f t="shared" si="6"/>
        <v>1</v>
      </c>
      <c r="AB28" s="288">
        <v>0</v>
      </c>
      <c r="AC28" s="288">
        <v>0</v>
      </c>
      <c r="AD28" s="288">
        <v>0</v>
      </c>
      <c r="AE28" s="289">
        <f t="shared" si="7"/>
        <v>0</v>
      </c>
      <c r="AF28" s="288">
        <v>0</v>
      </c>
      <c r="AG28" s="288">
        <v>0</v>
      </c>
      <c r="AH28" s="288">
        <v>1</v>
      </c>
      <c r="AI28" s="289">
        <f t="shared" si="8"/>
        <v>1</v>
      </c>
      <c r="AJ28" s="289">
        <f t="shared" si="9"/>
        <v>2</v>
      </c>
    </row>
    <row r="29" spans="1:36" ht="174.95" customHeight="1" thickBot="1" x14ac:dyDescent="0.25">
      <c r="A29" s="461" t="s">
        <v>264</v>
      </c>
      <c r="B29" s="456" t="s">
        <v>272</v>
      </c>
      <c r="C29" s="260" t="s">
        <v>273</v>
      </c>
      <c r="D29" s="260" t="s">
        <v>128</v>
      </c>
      <c r="E29" s="286">
        <f t="shared" si="0"/>
        <v>1</v>
      </c>
      <c r="F29" s="280" t="s">
        <v>130</v>
      </c>
      <c r="G29" s="272" t="s">
        <v>716</v>
      </c>
      <c r="H29" s="287">
        <f t="shared" si="1"/>
        <v>0</v>
      </c>
      <c r="I29" s="287">
        <f t="shared" si="2"/>
        <v>0</v>
      </c>
      <c r="J29" s="287">
        <f t="shared" si="3"/>
        <v>1</v>
      </c>
      <c r="K29" s="287">
        <f t="shared" si="4"/>
        <v>0</v>
      </c>
      <c r="L29" s="464">
        <v>593520.09446400008</v>
      </c>
      <c r="M29" s="260" t="s">
        <v>288</v>
      </c>
      <c r="N29" s="290" t="s">
        <v>288</v>
      </c>
      <c r="O29" s="279" t="s">
        <v>292</v>
      </c>
      <c r="P29" s="271"/>
      <c r="R29" s="456" t="s">
        <v>272</v>
      </c>
      <c r="S29" s="260" t="s">
        <v>273</v>
      </c>
      <c r="T29" s="288">
        <v>0</v>
      </c>
      <c r="U29" s="288">
        <v>0</v>
      </c>
      <c r="V29" s="288">
        <v>0</v>
      </c>
      <c r="W29" s="289">
        <f t="shared" si="10"/>
        <v>0</v>
      </c>
      <c r="X29" s="288">
        <v>0</v>
      </c>
      <c r="Y29" s="288">
        <v>0</v>
      </c>
      <c r="Z29" s="288">
        <v>0</v>
      </c>
      <c r="AA29" s="289">
        <f t="shared" si="6"/>
        <v>0</v>
      </c>
      <c r="AB29" s="288">
        <v>0</v>
      </c>
      <c r="AC29" s="288">
        <v>0</v>
      </c>
      <c r="AD29" s="288">
        <v>1</v>
      </c>
      <c r="AE29" s="289">
        <f t="shared" si="7"/>
        <v>1</v>
      </c>
      <c r="AF29" s="288">
        <v>0</v>
      </c>
      <c r="AG29" s="288">
        <v>0</v>
      </c>
      <c r="AH29" s="288">
        <v>0</v>
      </c>
      <c r="AI29" s="289">
        <f t="shared" si="8"/>
        <v>0</v>
      </c>
      <c r="AJ29" s="289">
        <f t="shared" si="9"/>
        <v>1</v>
      </c>
    </row>
    <row r="30" spans="1:36" ht="174.95" customHeight="1" thickBot="1" x14ac:dyDescent="0.25">
      <c r="A30" s="462"/>
      <c r="B30" s="456"/>
      <c r="C30" s="260" t="s">
        <v>274</v>
      </c>
      <c r="D30" s="260" t="s">
        <v>128</v>
      </c>
      <c r="E30" s="286">
        <f t="shared" si="0"/>
        <v>1</v>
      </c>
      <c r="F30" s="280" t="s">
        <v>130</v>
      </c>
      <c r="G30" s="272" t="s">
        <v>285</v>
      </c>
      <c r="H30" s="287">
        <f t="shared" si="1"/>
        <v>0</v>
      </c>
      <c r="I30" s="287">
        <f t="shared" si="2"/>
        <v>0</v>
      </c>
      <c r="J30" s="287">
        <f t="shared" si="3"/>
        <v>1</v>
      </c>
      <c r="K30" s="287">
        <f t="shared" si="4"/>
        <v>0</v>
      </c>
      <c r="L30" s="465"/>
      <c r="M30" s="456" t="s">
        <v>288</v>
      </c>
      <c r="N30" s="290" t="s">
        <v>288</v>
      </c>
      <c r="O30" s="271" t="s">
        <v>293</v>
      </c>
      <c r="P30" s="271"/>
      <c r="R30" s="456"/>
      <c r="S30" s="260" t="s">
        <v>274</v>
      </c>
      <c r="T30" s="288">
        <v>0</v>
      </c>
      <c r="U30" s="288">
        <v>0</v>
      </c>
      <c r="V30" s="288">
        <v>0</v>
      </c>
      <c r="W30" s="289">
        <f t="shared" si="10"/>
        <v>0</v>
      </c>
      <c r="X30" s="288">
        <v>0</v>
      </c>
      <c r="Y30" s="288">
        <v>0</v>
      </c>
      <c r="Z30" s="288">
        <v>0</v>
      </c>
      <c r="AA30" s="289">
        <f t="shared" si="6"/>
        <v>0</v>
      </c>
      <c r="AB30" s="288">
        <v>0</v>
      </c>
      <c r="AC30" s="288">
        <v>0</v>
      </c>
      <c r="AD30" s="288">
        <v>1</v>
      </c>
      <c r="AE30" s="289">
        <f t="shared" si="7"/>
        <v>1</v>
      </c>
      <c r="AF30" s="288">
        <v>0</v>
      </c>
      <c r="AG30" s="288">
        <v>0</v>
      </c>
      <c r="AH30" s="288">
        <v>0</v>
      </c>
      <c r="AI30" s="289">
        <f t="shared" si="8"/>
        <v>0</v>
      </c>
      <c r="AJ30" s="289">
        <f t="shared" si="9"/>
        <v>1</v>
      </c>
    </row>
    <row r="31" spans="1:36" ht="174.95" customHeight="1" thickBot="1" x14ac:dyDescent="0.25">
      <c r="A31" s="462"/>
      <c r="B31" s="260" t="s">
        <v>275</v>
      </c>
      <c r="C31" s="260" t="s">
        <v>276</v>
      </c>
      <c r="D31" s="260" t="s">
        <v>128</v>
      </c>
      <c r="E31" s="286">
        <f t="shared" si="0"/>
        <v>1</v>
      </c>
      <c r="F31" s="280" t="s">
        <v>131</v>
      </c>
      <c r="G31" s="272" t="s">
        <v>286</v>
      </c>
      <c r="H31" s="287">
        <f t="shared" si="1"/>
        <v>0</v>
      </c>
      <c r="I31" s="287">
        <f t="shared" si="2"/>
        <v>0</v>
      </c>
      <c r="J31" s="287">
        <f t="shared" si="3"/>
        <v>0</v>
      </c>
      <c r="K31" s="287">
        <f t="shared" si="4"/>
        <v>1</v>
      </c>
      <c r="L31" s="283">
        <v>544060.08659200009</v>
      </c>
      <c r="M31" s="456"/>
      <c r="N31" s="271" t="s">
        <v>563</v>
      </c>
      <c r="O31" s="271" t="s">
        <v>294</v>
      </c>
      <c r="P31" s="271"/>
      <c r="R31" s="260" t="s">
        <v>275</v>
      </c>
      <c r="S31" s="260" t="s">
        <v>276</v>
      </c>
      <c r="T31" s="288">
        <v>0</v>
      </c>
      <c r="U31" s="288">
        <v>0</v>
      </c>
      <c r="V31" s="288">
        <v>0</v>
      </c>
      <c r="W31" s="289">
        <f t="shared" si="10"/>
        <v>0</v>
      </c>
      <c r="X31" s="288">
        <v>0</v>
      </c>
      <c r="Y31" s="288">
        <v>0</v>
      </c>
      <c r="Z31" s="288">
        <v>0</v>
      </c>
      <c r="AA31" s="289">
        <f t="shared" si="6"/>
        <v>0</v>
      </c>
      <c r="AB31" s="288">
        <v>0</v>
      </c>
      <c r="AC31" s="288">
        <v>0</v>
      </c>
      <c r="AD31" s="288">
        <v>0</v>
      </c>
      <c r="AE31" s="289">
        <f t="shared" si="7"/>
        <v>0</v>
      </c>
      <c r="AF31" s="288">
        <v>1</v>
      </c>
      <c r="AG31" s="288">
        <v>0</v>
      </c>
      <c r="AH31" s="288">
        <v>0</v>
      </c>
      <c r="AI31" s="289">
        <f t="shared" si="8"/>
        <v>1</v>
      </c>
      <c r="AJ31" s="289">
        <f t="shared" si="9"/>
        <v>1</v>
      </c>
    </row>
    <row r="32" spans="1:36" s="13" customFormat="1" ht="174.95" customHeight="1" thickBot="1" x14ac:dyDescent="0.25">
      <c r="A32" s="463"/>
      <c r="B32" s="260" t="s">
        <v>277</v>
      </c>
      <c r="C32" s="260" t="s">
        <v>278</v>
      </c>
      <c r="D32" s="260" t="s">
        <v>128</v>
      </c>
      <c r="E32" s="286">
        <f t="shared" si="0"/>
        <v>1</v>
      </c>
      <c r="F32" s="280" t="s">
        <v>131</v>
      </c>
      <c r="G32" s="272" t="s">
        <v>287</v>
      </c>
      <c r="H32" s="287">
        <f t="shared" si="1"/>
        <v>0</v>
      </c>
      <c r="I32" s="287">
        <f t="shared" si="2"/>
        <v>1</v>
      </c>
      <c r="J32" s="287">
        <f t="shared" si="3"/>
        <v>0</v>
      </c>
      <c r="K32" s="287">
        <f t="shared" si="4"/>
        <v>0</v>
      </c>
      <c r="L32" s="283">
        <v>741900.11808000016</v>
      </c>
      <c r="M32" s="456"/>
      <c r="N32" s="458" t="s">
        <v>288</v>
      </c>
      <c r="O32" s="272" t="s">
        <v>295</v>
      </c>
      <c r="P32" s="271"/>
      <c r="Q32"/>
      <c r="R32" s="260" t="s">
        <v>277</v>
      </c>
      <c r="S32" s="260" t="s">
        <v>278</v>
      </c>
      <c r="T32" s="288">
        <v>0</v>
      </c>
      <c r="U32" s="288">
        <v>0</v>
      </c>
      <c r="V32" s="288">
        <v>0</v>
      </c>
      <c r="W32" s="289">
        <f t="shared" si="10"/>
        <v>0</v>
      </c>
      <c r="X32" s="288">
        <v>0</v>
      </c>
      <c r="Y32" s="288">
        <v>0</v>
      </c>
      <c r="Z32" s="288">
        <v>1</v>
      </c>
      <c r="AA32" s="289">
        <f t="shared" si="6"/>
        <v>1</v>
      </c>
      <c r="AB32" s="288">
        <v>0</v>
      </c>
      <c r="AC32" s="288">
        <v>0</v>
      </c>
      <c r="AD32" s="288">
        <v>0</v>
      </c>
      <c r="AE32" s="289">
        <f t="shared" si="7"/>
        <v>0</v>
      </c>
      <c r="AF32" s="288">
        <v>0</v>
      </c>
      <c r="AG32" s="288">
        <v>0</v>
      </c>
      <c r="AH32" s="288">
        <v>0</v>
      </c>
      <c r="AI32" s="289">
        <f t="shared" si="8"/>
        <v>0</v>
      </c>
      <c r="AJ32" s="289">
        <f t="shared" si="9"/>
        <v>1</v>
      </c>
    </row>
    <row r="33" spans="1:36" s="13" customFormat="1" ht="174.95" customHeight="1" thickBot="1" x14ac:dyDescent="0.25">
      <c r="A33" s="457" t="s">
        <v>868</v>
      </c>
      <c r="B33" s="260" t="s">
        <v>869</v>
      </c>
      <c r="C33" s="291" t="s">
        <v>870</v>
      </c>
      <c r="D33" s="260" t="s">
        <v>128</v>
      </c>
      <c r="E33" s="286">
        <f t="shared" si="0"/>
        <v>2</v>
      </c>
      <c r="F33" s="292" t="s">
        <v>131</v>
      </c>
      <c r="G33" s="293" t="s">
        <v>871</v>
      </c>
      <c r="H33" s="287">
        <f t="shared" si="1"/>
        <v>0</v>
      </c>
      <c r="I33" s="287">
        <f t="shared" si="2"/>
        <v>1</v>
      </c>
      <c r="J33" s="287">
        <f t="shared" si="3"/>
        <v>0</v>
      </c>
      <c r="K33" s="287">
        <f t="shared" si="4"/>
        <v>1</v>
      </c>
      <c r="L33" s="299">
        <v>652872.10391040007</v>
      </c>
      <c r="M33" s="456"/>
      <c r="N33" s="458"/>
      <c r="O33" s="293" t="s">
        <v>872</v>
      </c>
      <c r="P33" s="271"/>
      <c r="Q33"/>
      <c r="R33" s="260" t="s">
        <v>869</v>
      </c>
      <c r="S33" s="291" t="s">
        <v>870</v>
      </c>
      <c r="T33" s="288">
        <v>0</v>
      </c>
      <c r="U33" s="288">
        <v>0</v>
      </c>
      <c r="V33" s="288">
        <v>0</v>
      </c>
      <c r="W33" s="289">
        <f t="shared" si="10"/>
        <v>0</v>
      </c>
      <c r="X33" s="288">
        <v>0</v>
      </c>
      <c r="Y33" s="288">
        <v>0</v>
      </c>
      <c r="Z33" s="288">
        <v>1</v>
      </c>
      <c r="AA33" s="289">
        <f t="shared" si="6"/>
        <v>1</v>
      </c>
      <c r="AB33" s="288">
        <v>0</v>
      </c>
      <c r="AC33" s="288">
        <v>0</v>
      </c>
      <c r="AD33" s="288">
        <v>0</v>
      </c>
      <c r="AE33" s="289">
        <f t="shared" si="7"/>
        <v>0</v>
      </c>
      <c r="AF33" s="288">
        <v>0</v>
      </c>
      <c r="AG33" s="288">
        <v>0</v>
      </c>
      <c r="AH33" s="288">
        <v>1</v>
      </c>
      <c r="AI33" s="289">
        <f t="shared" si="8"/>
        <v>1</v>
      </c>
      <c r="AJ33" s="289">
        <f t="shared" si="9"/>
        <v>2</v>
      </c>
    </row>
    <row r="34" spans="1:36" s="13" customFormat="1" ht="174.95" customHeight="1" thickBot="1" x14ac:dyDescent="0.25">
      <c r="A34" s="457"/>
      <c r="B34" s="456" t="s">
        <v>279</v>
      </c>
      <c r="C34" s="260" t="s">
        <v>280</v>
      </c>
      <c r="D34" s="260" t="s">
        <v>129</v>
      </c>
      <c r="E34" s="281">
        <f t="shared" si="0"/>
        <v>1</v>
      </c>
      <c r="F34" s="280" t="s">
        <v>131</v>
      </c>
      <c r="G34" s="272" t="s">
        <v>564</v>
      </c>
      <c r="H34" s="282">
        <f t="shared" si="1"/>
        <v>0</v>
      </c>
      <c r="I34" s="282">
        <f t="shared" si="2"/>
        <v>0</v>
      </c>
      <c r="J34" s="282">
        <f t="shared" si="3"/>
        <v>0.5</v>
      </c>
      <c r="K34" s="282">
        <f t="shared" si="4"/>
        <v>1</v>
      </c>
      <c r="L34" s="459">
        <v>939700.58156170242</v>
      </c>
      <c r="M34" s="456"/>
      <c r="N34" s="458"/>
      <c r="O34" s="272" t="s">
        <v>565</v>
      </c>
      <c r="P34" s="271"/>
      <c r="Q34"/>
      <c r="R34" s="456" t="s">
        <v>279</v>
      </c>
      <c r="S34" s="260" t="s">
        <v>280</v>
      </c>
      <c r="T34" s="288">
        <v>0</v>
      </c>
      <c r="U34" s="288">
        <v>0</v>
      </c>
      <c r="V34" s="288">
        <v>0</v>
      </c>
      <c r="W34" s="289">
        <f t="shared" si="10"/>
        <v>0</v>
      </c>
      <c r="X34" s="288">
        <v>0</v>
      </c>
      <c r="Y34" s="288">
        <v>0</v>
      </c>
      <c r="Z34" s="288">
        <v>0</v>
      </c>
      <c r="AA34" s="289">
        <f t="shared" si="6"/>
        <v>0</v>
      </c>
      <c r="AB34" s="288">
        <v>0</v>
      </c>
      <c r="AC34" s="288">
        <v>0</v>
      </c>
      <c r="AD34" s="288">
        <v>0.5</v>
      </c>
      <c r="AE34" s="289">
        <f t="shared" si="7"/>
        <v>0.5</v>
      </c>
      <c r="AF34" s="288">
        <v>0.5</v>
      </c>
      <c r="AG34" s="288">
        <v>0.5</v>
      </c>
      <c r="AH34" s="288">
        <v>1</v>
      </c>
      <c r="AI34" s="289">
        <f t="shared" si="8"/>
        <v>1</v>
      </c>
      <c r="AJ34" s="289">
        <f t="shared" si="9"/>
        <v>1</v>
      </c>
    </row>
    <row r="35" spans="1:36" s="13" customFormat="1" ht="174.95" customHeight="1" thickBot="1" x14ac:dyDescent="0.25">
      <c r="A35" s="457"/>
      <c r="B35" s="456"/>
      <c r="C35" s="260" t="s">
        <v>281</v>
      </c>
      <c r="D35" s="260" t="s">
        <v>128</v>
      </c>
      <c r="E35" s="286">
        <f t="shared" si="0"/>
        <v>1</v>
      </c>
      <c r="F35" s="280" t="s">
        <v>131</v>
      </c>
      <c r="G35" s="272" t="s">
        <v>715</v>
      </c>
      <c r="H35" s="287">
        <f t="shared" si="1"/>
        <v>0</v>
      </c>
      <c r="I35" s="287">
        <f t="shared" si="2"/>
        <v>0</v>
      </c>
      <c r="J35" s="287">
        <f t="shared" si="3"/>
        <v>0</v>
      </c>
      <c r="K35" s="287">
        <f t="shared" si="4"/>
        <v>1</v>
      </c>
      <c r="L35" s="460"/>
      <c r="M35" s="456"/>
      <c r="N35" s="458"/>
      <c r="O35" s="272" t="s">
        <v>566</v>
      </c>
      <c r="P35" s="271"/>
      <c r="Q35"/>
      <c r="R35" s="456"/>
      <c r="S35" s="260" t="s">
        <v>281</v>
      </c>
      <c r="T35" s="288">
        <v>0</v>
      </c>
      <c r="U35" s="288">
        <v>0</v>
      </c>
      <c r="V35" s="288">
        <v>0</v>
      </c>
      <c r="W35" s="289">
        <f t="shared" si="10"/>
        <v>0</v>
      </c>
      <c r="X35" s="288">
        <v>0</v>
      </c>
      <c r="Y35" s="288">
        <v>0</v>
      </c>
      <c r="Z35" s="288">
        <v>0</v>
      </c>
      <c r="AA35" s="289">
        <f t="shared" si="6"/>
        <v>0</v>
      </c>
      <c r="AB35" s="288">
        <v>0</v>
      </c>
      <c r="AC35" s="288">
        <v>0</v>
      </c>
      <c r="AD35" s="288">
        <v>0</v>
      </c>
      <c r="AE35" s="289">
        <f t="shared" si="7"/>
        <v>0</v>
      </c>
      <c r="AF35" s="288">
        <v>0</v>
      </c>
      <c r="AG35" s="288">
        <v>1</v>
      </c>
      <c r="AH35" s="288">
        <v>0</v>
      </c>
      <c r="AI35" s="289">
        <f t="shared" si="8"/>
        <v>1</v>
      </c>
      <c r="AJ35" s="289">
        <f t="shared" si="9"/>
        <v>1</v>
      </c>
    </row>
    <row r="36" spans="1:36" s="13" customFormat="1" ht="174.95" customHeight="1" thickBot="1" x14ac:dyDescent="0.25">
      <c r="A36" s="187" t="s">
        <v>868</v>
      </c>
      <c r="B36" s="154" t="s">
        <v>873</v>
      </c>
      <c r="C36" s="260" t="s">
        <v>282</v>
      </c>
      <c r="D36" s="260" t="s">
        <v>128</v>
      </c>
      <c r="E36" s="286">
        <f t="shared" si="0"/>
        <v>1</v>
      </c>
      <c r="F36" s="280" t="s">
        <v>131</v>
      </c>
      <c r="G36" s="272" t="s">
        <v>567</v>
      </c>
      <c r="H36" s="287">
        <f t="shared" si="1"/>
        <v>0</v>
      </c>
      <c r="I36" s="287">
        <f t="shared" si="2"/>
        <v>1</v>
      </c>
      <c r="J36" s="287">
        <f t="shared" si="3"/>
        <v>0</v>
      </c>
      <c r="K36" s="287">
        <f t="shared" si="4"/>
        <v>0</v>
      </c>
      <c r="L36" s="294">
        <v>583667.66089589766</v>
      </c>
      <c r="M36" s="295" t="s">
        <v>288</v>
      </c>
      <c r="N36" s="296" t="s">
        <v>568</v>
      </c>
      <c r="O36" s="271" t="s">
        <v>569</v>
      </c>
      <c r="P36" s="271"/>
      <c r="Q36"/>
      <c r="R36" s="154" t="s">
        <v>873</v>
      </c>
      <c r="S36" s="260" t="s">
        <v>282</v>
      </c>
      <c r="T36" s="288">
        <v>0</v>
      </c>
      <c r="U36" s="288">
        <v>0</v>
      </c>
      <c r="V36" s="288">
        <v>0</v>
      </c>
      <c r="W36" s="289">
        <f t="shared" si="10"/>
        <v>0</v>
      </c>
      <c r="X36" s="288">
        <v>0</v>
      </c>
      <c r="Y36" s="288">
        <v>0</v>
      </c>
      <c r="Z36" s="288">
        <v>1</v>
      </c>
      <c r="AA36" s="289">
        <f t="shared" si="6"/>
        <v>1</v>
      </c>
      <c r="AB36" s="288">
        <v>0</v>
      </c>
      <c r="AC36" s="288">
        <v>0</v>
      </c>
      <c r="AD36" s="288">
        <v>0</v>
      </c>
      <c r="AE36" s="289">
        <f t="shared" si="7"/>
        <v>0</v>
      </c>
      <c r="AF36" s="288">
        <v>0</v>
      </c>
      <c r="AG36" s="288">
        <v>0</v>
      </c>
      <c r="AH36" s="288">
        <v>0</v>
      </c>
      <c r="AI36" s="289">
        <f t="shared" si="8"/>
        <v>0</v>
      </c>
      <c r="AJ36" s="289">
        <f t="shared" si="9"/>
        <v>1</v>
      </c>
    </row>
    <row r="37" spans="1:36" s="13" customFormat="1" ht="200.1" customHeight="1" thickBot="1" x14ac:dyDescent="0.25">
      <c r="A37" s="457" t="s">
        <v>296</v>
      </c>
      <c r="B37" s="297" t="s">
        <v>297</v>
      </c>
      <c r="C37" s="297" t="s">
        <v>298</v>
      </c>
      <c r="D37" s="260" t="s">
        <v>128</v>
      </c>
      <c r="E37" s="286">
        <f t="shared" si="0"/>
        <v>3</v>
      </c>
      <c r="F37" s="280" t="s">
        <v>130</v>
      </c>
      <c r="G37" s="279" t="s">
        <v>301</v>
      </c>
      <c r="H37" s="287">
        <f t="shared" si="1"/>
        <v>1</v>
      </c>
      <c r="I37" s="287">
        <f t="shared" si="2"/>
        <v>0</v>
      </c>
      <c r="J37" s="287">
        <f t="shared" si="3"/>
        <v>0</v>
      </c>
      <c r="K37" s="287">
        <f t="shared" si="4"/>
        <v>2</v>
      </c>
      <c r="L37" s="283">
        <v>540968.83610000007</v>
      </c>
      <c r="M37" s="456" t="s">
        <v>303</v>
      </c>
      <c r="N37" s="271" t="s">
        <v>570</v>
      </c>
      <c r="O37" s="272" t="s">
        <v>304</v>
      </c>
      <c r="P37" s="271"/>
      <c r="Q37"/>
      <c r="R37" s="297" t="s">
        <v>297</v>
      </c>
      <c r="S37" s="297" t="s">
        <v>298</v>
      </c>
      <c r="T37" s="288">
        <v>0</v>
      </c>
      <c r="U37" s="288">
        <v>0</v>
      </c>
      <c r="V37" s="288">
        <v>1</v>
      </c>
      <c r="W37" s="289">
        <f t="shared" si="10"/>
        <v>1</v>
      </c>
      <c r="X37" s="288">
        <v>0</v>
      </c>
      <c r="Y37" s="288">
        <v>0</v>
      </c>
      <c r="Z37" s="288">
        <v>0</v>
      </c>
      <c r="AA37" s="289">
        <f t="shared" si="6"/>
        <v>0</v>
      </c>
      <c r="AB37" s="288">
        <v>0</v>
      </c>
      <c r="AC37" s="288">
        <v>0</v>
      </c>
      <c r="AD37" s="288">
        <v>0</v>
      </c>
      <c r="AE37" s="289">
        <f t="shared" si="7"/>
        <v>0</v>
      </c>
      <c r="AF37" s="288">
        <v>1</v>
      </c>
      <c r="AG37" s="288">
        <v>1</v>
      </c>
      <c r="AH37" s="288">
        <v>0</v>
      </c>
      <c r="AI37" s="289">
        <f t="shared" si="8"/>
        <v>2</v>
      </c>
      <c r="AJ37" s="289">
        <f t="shared" si="9"/>
        <v>3</v>
      </c>
    </row>
    <row r="38" spans="1:36" s="13" customFormat="1" ht="150" customHeight="1" thickBot="1" x14ac:dyDescent="0.25">
      <c r="A38" s="457"/>
      <c r="B38" s="297" t="s">
        <v>299</v>
      </c>
      <c r="C38" s="297" t="s">
        <v>300</v>
      </c>
      <c r="D38" s="260" t="s">
        <v>128</v>
      </c>
      <c r="E38" s="286">
        <f t="shared" si="0"/>
        <v>14</v>
      </c>
      <c r="F38" s="280" t="s">
        <v>131</v>
      </c>
      <c r="G38" s="298" t="s">
        <v>302</v>
      </c>
      <c r="H38" s="287">
        <f t="shared" si="1"/>
        <v>2</v>
      </c>
      <c r="I38" s="287">
        <f t="shared" si="2"/>
        <v>3</v>
      </c>
      <c r="J38" s="287">
        <f t="shared" si="3"/>
        <v>3</v>
      </c>
      <c r="K38" s="287">
        <f t="shared" si="4"/>
        <v>6</v>
      </c>
      <c r="L38" s="283">
        <v>618250.09840000013</v>
      </c>
      <c r="M38" s="456"/>
      <c r="N38" s="271" t="s">
        <v>305</v>
      </c>
      <c r="O38" s="272" t="s">
        <v>306</v>
      </c>
      <c r="P38" s="271"/>
      <c r="Q38"/>
      <c r="R38" s="297" t="s">
        <v>299</v>
      </c>
      <c r="S38" s="297" t="s">
        <v>300</v>
      </c>
      <c r="T38" s="288">
        <v>0</v>
      </c>
      <c r="U38" s="288">
        <v>0</v>
      </c>
      <c r="V38" s="288">
        <v>2</v>
      </c>
      <c r="W38" s="289">
        <f t="shared" si="10"/>
        <v>2</v>
      </c>
      <c r="X38" s="288">
        <v>1</v>
      </c>
      <c r="Y38" s="288">
        <v>1</v>
      </c>
      <c r="Z38" s="288">
        <v>1</v>
      </c>
      <c r="AA38" s="289">
        <f t="shared" si="6"/>
        <v>3</v>
      </c>
      <c r="AB38" s="288">
        <v>2</v>
      </c>
      <c r="AC38" s="288">
        <v>0</v>
      </c>
      <c r="AD38" s="288">
        <v>1</v>
      </c>
      <c r="AE38" s="289">
        <f t="shared" si="7"/>
        <v>3</v>
      </c>
      <c r="AF38" s="288">
        <v>2</v>
      </c>
      <c r="AG38" s="288">
        <v>2</v>
      </c>
      <c r="AH38" s="288">
        <v>2</v>
      </c>
      <c r="AI38" s="289">
        <f t="shared" si="8"/>
        <v>6</v>
      </c>
      <c r="AJ38" s="289">
        <f t="shared" si="9"/>
        <v>14</v>
      </c>
    </row>
    <row r="39" spans="1:36" s="13" customFormat="1" ht="75" customHeight="1" thickBot="1" x14ac:dyDescent="0.25">
      <c r="A39" s="457"/>
      <c r="B39" s="260" t="s">
        <v>507</v>
      </c>
      <c r="C39" s="260" t="s">
        <v>508</v>
      </c>
      <c r="D39" s="260" t="s">
        <v>128</v>
      </c>
      <c r="E39" s="286">
        <f t="shared" si="0"/>
        <v>4</v>
      </c>
      <c r="F39" s="280" t="s">
        <v>131</v>
      </c>
      <c r="G39" s="279" t="s">
        <v>509</v>
      </c>
      <c r="H39" s="287">
        <f t="shared" si="1"/>
        <v>1</v>
      </c>
      <c r="I39" s="287">
        <f t="shared" si="2"/>
        <v>1</v>
      </c>
      <c r="J39" s="287">
        <f t="shared" si="3"/>
        <v>1</v>
      </c>
      <c r="K39" s="287">
        <f t="shared" si="4"/>
        <v>1</v>
      </c>
      <c r="L39" s="283">
        <v>386406.31150000007</v>
      </c>
      <c r="M39" s="456"/>
      <c r="N39" s="260" t="s">
        <v>571</v>
      </c>
      <c r="O39" s="272" t="s">
        <v>572</v>
      </c>
      <c r="P39" s="271"/>
      <c r="Q39"/>
      <c r="R39" s="260" t="s">
        <v>507</v>
      </c>
      <c r="S39" s="260" t="s">
        <v>508</v>
      </c>
      <c r="T39" s="288">
        <v>1</v>
      </c>
      <c r="U39" s="288">
        <v>0</v>
      </c>
      <c r="V39" s="288">
        <v>0</v>
      </c>
      <c r="W39" s="289">
        <f t="shared" si="10"/>
        <v>1</v>
      </c>
      <c r="X39" s="288">
        <v>1</v>
      </c>
      <c r="Y39" s="288">
        <v>0</v>
      </c>
      <c r="Z39" s="288">
        <v>0</v>
      </c>
      <c r="AA39" s="289">
        <f t="shared" si="6"/>
        <v>1</v>
      </c>
      <c r="AB39" s="288">
        <v>1</v>
      </c>
      <c r="AC39" s="288">
        <v>0</v>
      </c>
      <c r="AD39" s="288">
        <v>0</v>
      </c>
      <c r="AE39" s="289">
        <f t="shared" si="7"/>
        <v>1</v>
      </c>
      <c r="AF39" s="288">
        <v>1</v>
      </c>
      <c r="AG39" s="288">
        <v>0</v>
      </c>
      <c r="AH39" s="288">
        <v>0</v>
      </c>
      <c r="AI39" s="289">
        <f t="shared" si="8"/>
        <v>1</v>
      </c>
      <c r="AJ39" s="289">
        <f t="shared" si="9"/>
        <v>4</v>
      </c>
    </row>
    <row r="40" spans="1:36" s="13" customFormat="1" x14ac:dyDescent="0.2">
      <c r="E40" s="24"/>
      <c r="H40" s="24"/>
      <c r="I40" s="24"/>
      <c r="J40" s="24"/>
      <c r="K40" s="24"/>
      <c r="Q40"/>
      <c r="T40" s="24"/>
      <c r="U40" s="24"/>
      <c r="V40" s="24"/>
      <c r="W40" s="24"/>
      <c r="X40" s="24"/>
      <c r="Y40" s="24"/>
      <c r="Z40" s="24"/>
      <c r="AA40" s="24"/>
      <c r="AB40" s="24"/>
      <c r="AC40" s="24"/>
      <c r="AD40" s="24"/>
      <c r="AE40" s="24"/>
      <c r="AF40" s="24"/>
      <c r="AG40" s="24"/>
      <c r="AH40" s="24"/>
      <c r="AI40" s="24"/>
      <c r="AJ40" s="24"/>
    </row>
  </sheetData>
  <mergeCells count="45">
    <mergeCell ref="A37:A39"/>
    <mergeCell ref="M37:M39"/>
    <mergeCell ref="R29:R30"/>
    <mergeCell ref="M30:M35"/>
    <mergeCell ref="N32:N35"/>
    <mergeCell ref="B34:B35"/>
    <mergeCell ref="L34:L35"/>
    <mergeCell ref="R34:R35"/>
    <mergeCell ref="A29:A32"/>
    <mergeCell ref="B29:B30"/>
    <mergeCell ref="L29:L30"/>
    <mergeCell ref="A33:A35"/>
    <mergeCell ref="AB13:AE13"/>
    <mergeCell ref="A23:A24"/>
    <mergeCell ref="M23:M24"/>
    <mergeCell ref="A25:A28"/>
    <mergeCell ref="M25:M28"/>
    <mergeCell ref="N25:N28"/>
    <mergeCell ref="A15:A17"/>
    <mergeCell ref="M15:M17"/>
    <mergeCell ref="A18:A22"/>
    <mergeCell ref="M18:M22"/>
    <mergeCell ref="O13:O14"/>
    <mergeCell ref="A9:P10"/>
    <mergeCell ref="A11:P12"/>
    <mergeCell ref="R11:AJ12"/>
    <mergeCell ref="A13:A14"/>
    <mergeCell ref="B13:F13"/>
    <mergeCell ref="G13:G14"/>
    <mergeCell ref="H13:K13"/>
    <mergeCell ref="L13:L14"/>
    <mergeCell ref="M13:M14"/>
    <mergeCell ref="N13:N14"/>
    <mergeCell ref="AF13:AI13"/>
    <mergeCell ref="AJ13:AJ14"/>
    <mergeCell ref="P13:P14"/>
    <mergeCell ref="R13:S13"/>
    <mergeCell ref="T13:W13"/>
    <mergeCell ref="X13:AA13"/>
    <mergeCell ref="A8:P8"/>
    <mergeCell ref="A5:P5"/>
    <mergeCell ref="A6:E6"/>
    <mergeCell ref="F6:J6"/>
    <mergeCell ref="K6:P6"/>
    <mergeCell ref="A7:P7"/>
  </mergeCells>
  <dataValidations count="2">
    <dataValidation type="list" allowBlank="1" showInputMessage="1" showErrorMessage="1" sqref="F15:F39">
      <formula1>"A,B,C"</formula1>
    </dataValidation>
    <dataValidation type="list" allowBlank="1" showInputMessage="1" showErrorMessage="1" sqref="D15:D39">
      <formula1>"Unidad,Porcentaje,Monetario"</formula1>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rowBreaks count="2" manualBreakCount="2">
    <brk id="17" max="15" man="1"/>
    <brk id="22"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AMJ30"/>
  <sheetViews>
    <sheetView showGridLines="0" zoomScale="60" zoomScaleNormal="60" zoomScaleSheetLayoutView="20" workbookViewId="0"/>
  </sheetViews>
  <sheetFormatPr baseColWidth="10" defaultRowHeight="15" x14ac:dyDescent="0.2"/>
  <cols>
    <col min="1" max="1" width="25.625" style="13" customWidth="1"/>
    <col min="2" max="2" width="35.375" style="13" customWidth="1"/>
    <col min="3" max="4" width="25.625" style="13" customWidth="1"/>
    <col min="5" max="6" width="19.25" style="13" customWidth="1"/>
    <col min="7" max="7" width="52.625" style="13" customWidth="1"/>
    <col min="8" max="11" width="15.625" style="13" customWidth="1"/>
    <col min="12" max="12" width="24.5" style="13" bestFit="1" customWidth="1"/>
    <col min="13" max="13" width="22.125" style="13" customWidth="1"/>
    <col min="14" max="14" width="27.25" style="13" customWidth="1"/>
    <col min="15" max="16" width="31.75" style="13" customWidth="1"/>
    <col min="17" max="17" width="10.625" customWidth="1"/>
    <col min="18" max="18" width="23.875" style="13" customWidth="1"/>
    <col min="19" max="19" width="25" style="13" customWidth="1"/>
    <col min="20" max="29" width="11.875" style="13" customWidth="1"/>
    <col min="30" max="30" width="12.375" style="13" bestFit="1" customWidth="1"/>
    <col min="31" max="31" width="13.75" style="13" customWidth="1"/>
    <col min="32" max="33" width="11.875" style="13" customWidth="1"/>
    <col min="34" max="34" width="13.75" style="13" customWidth="1"/>
    <col min="35" max="37" width="11.875" style="13" customWidth="1"/>
    <col min="38" max="1024" width="10.625" style="13" customWidth="1"/>
    <col min="1025" max="1025" width="11" customWidth="1"/>
  </cols>
  <sheetData>
    <row r="1" spans="1:1024" ht="44.1" customHeight="1" x14ac:dyDescent="0.2">
      <c r="A1" s="12"/>
      <c r="B1" s="12"/>
      <c r="C1" s="12"/>
      <c r="D1" s="12"/>
      <c r="E1" s="12"/>
      <c r="F1" s="12"/>
      <c r="G1" s="12"/>
      <c r="H1" s="12"/>
      <c r="I1" s="12"/>
      <c r="J1" s="12"/>
      <c r="K1" s="12"/>
      <c r="L1" s="12"/>
      <c r="M1" s="12"/>
      <c r="N1" s="12"/>
      <c r="O1" s="12"/>
      <c r="P1" s="12"/>
    </row>
    <row r="2" spans="1:1024" ht="44.1" customHeight="1" x14ac:dyDescent="0.2">
      <c r="A2" s="12"/>
      <c r="B2" s="12"/>
      <c r="C2" s="12"/>
      <c r="D2" s="12"/>
      <c r="E2" s="12"/>
      <c r="F2" s="12"/>
      <c r="G2" s="12"/>
      <c r="H2" s="12"/>
      <c r="I2" s="12"/>
      <c r="J2" s="12"/>
      <c r="K2" s="12"/>
      <c r="L2" s="12"/>
      <c r="M2" s="12"/>
      <c r="N2" s="12"/>
      <c r="O2" s="12"/>
      <c r="P2" s="12"/>
    </row>
    <row r="3" spans="1:1024" ht="44.1" customHeight="1" x14ac:dyDescent="0.2">
      <c r="A3" s="12"/>
      <c r="B3" s="12"/>
      <c r="C3" s="12"/>
      <c r="D3" s="12"/>
      <c r="E3" s="12"/>
      <c r="F3" s="12"/>
      <c r="G3" s="12"/>
      <c r="H3" s="12"/>
      <c r="I3" s="12"/>
      <c r="J3" s="12"/>
      <c r="K3" s="12"/>
      <c r="L3" s="12"/>
      <c r="M3" s="12"/>
      <c r="N3" s="12"/>
      <c r="O3" s="12"/>
      <c r="P3" s="12"/>
    </row>
    <row r="4" spans="1:1024" ht="44.1" customHeight="1" thickBot="1" x14ac:dyDescent="0.25">
      <c r="A4" s="12"/>
      <c r="B4" s="12"/>
      <c r="C4" s="12"/>
      <c r="D4" s="12"/>
      <c r="E4" s="12"/>
      <c r="F4" s="12"/>
      <c r="G4" s="12"/>
      <c r="H4" s="12"/>
      <c r="I4" s="12"/>
      <c r="J4" s="12"/>
      <c r="K4" s="12"/>
      <c r="L4" s="12"/>
      <c r="M4" s="12"/>
      <c r="N4" s="12"/>
      <c r="O4" s="12"/>
      <c r="P4" s="12"/>
    </row>
    <row r="5" spans="1:1024" s="14" customFormat="1" ht="44.1" customHeight="1" thickBot="1" x14ac:dyDescent="0.25">
      <c r="A5" s="402" t="s">
        <v>36</v>
      </c>
      <c r="B5" s="403"/>
      <c r="C5" s="403"/>
      <c r="D5" s="403"/>
      <c r="E5" s="404"/>
      <c r="F5" s="403"/>
      <c r="G5" s="403"/>
      <c r="H5" s="404"/>
      <c r="I5" s="404"/>
      <c r="J5" s="404"/>
      <c r="K5" s="404"/>
      <c r="L5" s="404"/>
      <c r="M5" s="403"/>
      <c r="N5" s="403"/>
      <c r="O5" s="403"/>
      <c r="P5" s="405"/>
      <c r="Q5"/>
    </row>
    <row r="6" spans="1:1024" s="14" customFormat="1" ht="135" customHeight="1" thickBot="1" x14ac:dyDescent="0.25">
      <c r="A6" s="406" t="s">
        <v>37</v>
      </c>
      <c r="B6" s="406"/>
      <c r="C6" s="406"/>
      <c r="D6" s="406"/>
      <c r="E6" s="407"/>
      <c r="F6" s="406" t="s">
        <v>38</v>
      </c>
      <c r="G6" s="406"/>
      <c r="H6" s="407"/>
      <c r="I6" s="407"/>
      <c r="J6" s="407"/>
      <c r="K6" s="408" t="s">
        <v>39</v>
      </c>
      <c r="L6" s="409"/>
      <c r="M6" s="410"/>
      <c r="N6" s="410"/>
      <c r="O6" s="410"/>
      <c r="P6" s="411"/>
      <c r="Q6"/>
    </row>
    <row r="7" spans="1:1024" ht="27" thickBot="1" x14ac:dyDescent="0.25">
      <c r="A7" s="412" t="s">
        <v>40</v>
      </c>
      <c r="B7" s="413"/>
      <c r="C7" s="413"/>
      <c r="D7" s="413"/>
      <c r="E7" s="414"/>
      <c r="F7" s="413"/>
      <c r="G7" s="413"/>
      <c r="H7" s="414"/>
      <c r="I7" s="414"/>
      <c r="J7" s="414"/>
      <c r="K7" s="414"/>
      <c r="L7" s="414"/>
      <c r="M7" s="413"/>
      <c r="N7" s="413"/>
      <c r="O7" s="413"/>
      <c r="P7" s="415"/>
    </row>
    <row r="8" spans="1:1024" s="15" customFormat="1" ht="23.25" customHeight="1" x14ac:dyDescent="0.2">
      <c r="A8" s="398" t="s">
        <v>86</v>
      </c>
      <c r="B8" s="399"/>
      <c r="C8" s="399"/>
      <c r="D8" s="399"/>
      <c r="E8" s="400"/>
      <c r="F8" s="399"/>
      <c r="G8" s="399"/>
      <c r="H8" s="400"/>
      <c r="I8" s="400"/>
      <c r="J8" s="400"/>
      <c r="K8" s="400"/>
      <c r="L8" s="400"/>
      <c r="M8" s="399"/>
      <c r="N8" s="399"/>
      <c r="O8" s="399"/>
      <c r="P8" s="401"/>
      <c r="Q8"/>
    </row>
    <row r="9" spans="1:1024" s="15" customFormat="1" ht="20.100000000000001" customHeight="1" x14ac:dyDescent="0.2">
      <c r="A9" s="375" t="s">
        <v>41</v>
      </c>
      <c r="B9" s="376"/>
      <c r="C9" s="376"/>
      <c r="D9" s="376"/>
      <c r="E9" s="377"/>
      <c r="F9" s="376"/>
      <c r="G9" s="376"/>
      <c r="H9" s="377"/>
      <c r="I9" s="377"/>
      <c r="J9" s="377"/>
      <c r="K9" s="377"/>
      <c r="L9" s="377"/>
      <c r="M9" s="376"/>
      <c r="N9" s="376"/>
      <c r="O9" s="376"/>
      <c r="P9" s="378"/>
      <c r="Q9"/>
    </row>
    <row r="10" spans="1:1024" s="15" customFormat="1" ht="20.100000000000001" customHeight="1" thickBot="1" x14ac:dyDescent="0.25">
      <c r="A10" s="375"/>
      <c r="B10" s="376"/>
      <c r="C10" s="376"/>
      <c r="D10" s="376"/>
      <c r="E10" s="377"/>
      <c r="F10" s="376"/>
      <c r="G10" s="376"/>
      <c r="H10" s="377"/>
      <c r="I10" s="377"/>
      <c r="J10" s="377"/>
      <c r="K10" s="377"/>
      <c r="L10" s="377"/>
      <c r="M10" s="376"/>
      <c r="N10" s="376"/>
      <c r="O10" s="376"/>
      <c r="P10" s="378"/>
      <c r="Q10"/>
    </row>
    <row r="11" spans="1:1024" s="15" customFormat="1" ht="14.45" customHeight="1" x14ac:dyDescent="0.2">
      <c r="A11" s="375" t="s">
        <v>87</v>
      </c>
      <c r="B11" s="376"/>
      <c r="C11" s="376"/>
      <c r="D11" s="376"/>
      <c r="E11" s="377"/>
      <c r="F11" s="376"/>
      <c r="G11" s="376"/>
      <c r="H11" s="377"/>
      <c r="I11" s="377"/>
      <c r="J11" s="377"/>
      <c r="K11" s="377"/>
      <c r="L11" s="377"/>
      <c r="M11" s="376"/>
      <c r="N11" s="376"/>
      <c r="O11" s="376"/>
      <c r="P11" s="378"/>
      <c r="Q11"/>
      <c r="R11" s="383" t="s">
        <v>42</v>
      </c>
      <c r="S11" s="384"/>
      <c r="T11" s="385"/>
      <c r="U11" s="385"/>
      <c r="V11" s="385"/>
      <c r="W11" s="385"/>
      <c r="X11" s="385"/>
      <c r="Y11" s="385"/>
      <c r="Z11" s="385"/>
      <c r="AA11" s="385"/>
      <c r="AB11" s="385"/>
      <c r="AC11" s="385"/>
      <c r="AD11" s="385"/>
      <c r="AE11" s="385"/>
      <c r="AF11" s="385"/>
      <c r="AG11" s="385"/>
      <c r="AH11" s="385"/>
      <c r="AI11" s="385"/>
      <c r="AJ11" s="386"/>
      <c r="AK11" s="16"/>
    </row>
    <row r="12" spans="1:1024" s="15" customFormat="1" ht="15" customHeight="1" thickBot="1" x14ac:dyDescent="0.25">
      <c r="A12" s="379"/>
      <c r="B12" s="380"/>
      <c r="C12" s="380"/>
      <c r="D12" s="380"/>
      <c r="E12" s="381"/>
      <c r="F12" s="380"/>
      <c r="G12" s="380"/>
      <c r="H12" s="381"/>
      <c r="I12" s="381"/>
      <c r="J12" s="381"/>
      <c r="K12" s="381"/>
      <c r="L12" s="381"/>
      <c r="M12" s="380"/>
      <c r="N12" s="380"/>
      <c r="O12" s="380"/>
      <c r="P12" s="382"/>
      <c r="Q12"/>
      <c r="R12" s="387"/>
      <c r="S12" s="388"/>
      <c r="T12" s="389"/>
      <c r="U12" s="389"/>
      <c r="V12" s="389"/>
      <c r="W12" s="389"/>
      <c r="X12" s="389"/>
      <c r="Y12" s="389"/>
      <c r="Z12" s="389"/>
      <c r="AA12" s="389"/>
      <c r="AB12" s="389"/>
      <c r="AC12" s="389"/>
      <c r="AD12" s="389"/>
      <c r="AE12" s="389"/>
      <c r="AF12" s="389"/>
      <c r="AG12" s="389"/>
      <c r="AH12" s="389"/>
      <c r="AI12" s="389"/>
      <c r="AJ12" s="390"/>
      <c r="AK12" s="16"/>
    </row>
    <row r="13" spans="1:1024" ht="47.25" customHeight="1" thickBot="1" x14ac:dyDescent="0.25">
      <c r="A13" s="373" t="s">
        <v>43</v>
      </c>
      <c r="B13" s="373" t="s">
        <v>44</v>
      </c>
      <c r="C13" s="373"/>
      <c r="D13" s="373"/>
      <c r="E13" s="391"/>
      <c r="F13" s="373"/>
      <c r="G13" s="373" t="s">
        <v>45</v>
      </c>
      <c r="H13" s="391" t="s">
        <v>46</v>
      </c>
      <c r="I13" s="391"/>
      <c r="J13" s="391"/>
      <c r="K13" s="391"/>
      <c r="L13" s="392" t="s">
        <v>47</v>
      </c>
      <c r="M13" s="373" t="s">
        <v>48</v>
      </c>
      <c r="N13" s="373" t="s">
        <v>49</v>
      </c>
      <c r="O13" s="373" t="s">
        <v>50</v>
      </c>
      <c r="P13" s="374" t="s">
        <v>51</v>
      </c>
      <c r="Q13" s="17"/>
      <c r="R13" s="397" t="s">
        <v>44</v>
      </c>
      <c r="S13" s="397"/>
      <c r="T13" s="366" t="s">
        <v>52</v>
      </c>
      <c r="U13" s="366"/>
      <c r="V13" s="366"/>
      <c r="W13" s="366"/>
      <c r="X13" s="366" t="s">
        <v>53</v>
      </c>
      <c r="Y13" s="366"/>
      <c r="Z13" s="366"/>
      <c r="AA13" s="366"/>
      <c r="AB13" s="366" t="s">
        <v>54</v>
      </c>
      <c r="AC13" s="366"/>
      <c r="AD13" s="366"/>
      <c r="AE13" s="366"/>
      <c r="AF13" s="366" t="s">
        <v>55</v>
      </c>
      <c r="AG13" s="366"/>
      <c r="AH13" s="366"/>
      <c r="AI13" s="366"/>
      <c r="AJ13" s="394" t="s">
        <v>56</v>
      </c>
      <c r="AK13" s="12"/>
      <c r="AL13" s="12"/>
      <c r="AM13" s="12"/>
      <c r="AN13" s="12"/>
      <c r="AO13" s="12"/>
      <c r="AP13" s="12"/>
      <c r="AQ13" s="12"/>
      <c r="AR13" s="12"/>
      <c r="AS13" s="12"/>
      <c r="AT13" s="12"/>
      <c r="AU13" s="12"/>
      <c r="AMJ13"/>
    </row>
    <row r="14" spans="1:1024" s="15" customFormat="1" ht="63" customHeight="1" thickBot="1" x14ac:dyDescent="0.25">
      <c r="A14" s="374"/>
      <c r="B14" s="18" t="s">
        <v>57</v>
      </c>
      <c r="C14" s="18" t="s">
        <v>58</v>
      </c>
      <c r="D14" s="18" t="s">
        <v>59</v>
      </c>
      <c r="E14" s="19" t="s">
        <v>60</v>
      </c>
      <c r="F14" s="18" t="s">
        <v>61</v>
      </c>
      <c r="G14" s="466"/>
      <c r="H14" s="19" t="s">
        <v>62</v>
      </c>
      <c r="I14" s="19" t="s">
        <v>63</v>
      </c>
      <c r="J14" s="19" t="s">
        <v>64</v>
      </c>
      <c r="K14" s="19" t="s">
        <v>65</v>
      </c>
      <c r="L14" s="391"/>
      <c r="M14" s="466"/>
      <c r="N14" s="466"/>
      <c r="O14" s="466"/>
      <c r="P14" s="373"/>
      <c r="Q14" s="17"/>
      <c r="R14" s="18" t="s">
        <v>57</v>
      </c>
      <c r="S14" s="18" t="s">
        <v>58</v>
      </c>
      <c r="T14" s="20" t="s">
        <v>66</v>
      </c>
      <c r="U14" s="20" t="s">
        <v>67</v>
      </c>
      <c r="V14" s="20" t="s">
        <v>68</v>
      </c>
      <c r="W14" s="19" t="s">
        <v>69</v>
      </c>
      <c r="X14" s="20" t="s">
        <v>70</v>
      </c>
      <c r="Y14" s="20" t="s">
        <v>71</v>
      </c>
      <c r="Z14" s="20" t="s">
        <v>72</v>
      </c>
      <c r="AA14" s="19" t="s">
        <v>73</v>
      </c>
      <c r="AB14" s="20" t="s">
        <v>74</v>
      </c>
      <c r="AC14" s="20" t="s">
        <v>75</v>
      </c>
      <c r="AD14" s="20" t="s">
        <v>76</v>
      </c>
      <c r="AE14" s="19" t="s">
        <v>77</v>
      </c>
      <c r="AF14" s="20" t="s">
        <v>78</v>
      </c>
      <c r="AG14" s="20" t="s">
        <v>79</v>
      </c>
      <c r="AH14" s="20" t="s">
        <v>80</v>
      </c>
      <c r="AI14" s="19" t="s">
        <v>81</v>
      </c>
      <c r="AJ14" s="394"/>
      <c r="AK14" s="21"/>
      <c r="AL14" s="21"/>
      <c r="AM14" s="21"/>
      <c r="AN14" s="21"/>
      <c r="AO14" s="21"/>
      <c r="AP14" s="21"/>
      <c r="AQ14" s="21"/>
      <c r="AR14" s="21"/>
      <c r="AS14" s="21"/>
      <c r="AT14" s="21"/>
      <c r="AU14" s="21"/>
    </row>
    <row r="15" spans="1:1024" s="15" customFormat="1" ht="200.1" customHeight="1" thickBot="1" x14ac:dyDescent="0.25">
      <c r="A15" s="467" t="s">
        <v>512</v>
      </c>
      <c r="B15" s="188" t="s">
        <v>513</v>
      </c>
      <c r="C15" s="183" t="s">
        <v>514</v>
      </c>
      <c r="D15" s="183" t="s">
        <v>128</v>
      </c>
      <c r="E15" s="64">
        <f>+AJ15</f>
        <v>16852</v>
      </c>
      <c r="F15" s="65" t="s">
        <v>130</v>
      </c>
      <c r="G15" s="191" t="s">
        <v>519</v>
      </c>
      <c r="H15" s="66">
        <f>+W15</f>
        <v>4170</v>
      </c>
      <c r="I15" s="66">
        <f>+AA15</f>
        <v>4075</v>
      </c>
      <c r="J15" s="66">
        <f>+AE15</f>
        <v>4258</v>
      </c>
      <c r="K15" s="66">
        <f>+AI15</f>
        <v>4349</v>
      </c>
      <c r="L15" s="153">
        <v>7750000</v>
      </c>
      <c r="M15" s="470" t="s">
        <v>522</v>
      </c>
      <c r="N15" s="186" t="s">
        <v>147</v>
      </c>
      <c r="O15" s="194" t="s">
        <v>523</v>
      </c>
      <c r="P15" s="185"/>
      <c r="Q15" s="17"/>
      <c r="R15" s="188" t="s">
        <v>513</v>
      </c>
      <c r="S15" s="183" t="s">
        <v>514</v>
      </c>
      <c r="T15" s="67">
        <v>1278</v>
      </c>
      <c r="U15" s="67">
        <v>1397</v>
      </c>
      <c r="V15" s="67">
        <v>1495</v>
      </c>
      <c r="W15" s="68">
        <f>+IF($D15="Porcentaje",IF(AND(T15&lt;&gt;"",U15="",V15=""),T15,IF(AND(T15&lt;&gt;"",U15&lt;&gt;"",V15=""),U15,IF(AND(T15&lt;&gt;"",U15&lt;&gt;"",V15&lt;&gt;""),V15,0))),SUM(T15:V15))</f>
        <v>4170</v>
      </c>
      <c r="X15" s="67">
        <v>1486</v>
      </c>
      <c r="Y15" s="67">
        <v>1299</v>
      </c>
      <c r="Z15" s="67">
        <v>1290</v>
      </c>
      <c r="AA15" s="68">
        <f>+IF($D15="Porcentaje",IF(AND(X15&lt;&gt;"",Y15="",Z15=""),X15,IF(AND(X15&lt;&gt;"",Y15&lt;&gt;"",Z15=""),Y15,IF(AND(X15&lt;&gt;"",Y15&lt;&gt;"",Z15&lt;&gt;""),Z15,0))),SUM(X15:Z15))</f>
        <v>4075</v>
      </c>
      <c r="AB15" s="67">
        <v>1383</v>
      </c>
      <c r="AC15" s="67">
        <v>1491</v>
      </c>
      <c r="AD15" s="67">
        <v>1384</v>
      </c>
      <c r="AE15" s="68">
        <f>+IF($D15="Porcentaje",IF(AND(AB15&lt;&gt;"",AC15="",AD15=""),AB15,IF(AND(AB15&lt;&gt;"",AC15&lt;&gt;"",AD15=""),AC15,IF(AND(AB15&lt;&gt;"",AC15&lt;&gt;"",AD15&lt;&gt;""),AD15,0))),SUM(AB15:AD15))</f>
        <v>4258</v>
      </c>
      <c r="AF15" s="67">
        <v>1374</v>
      </c>
      <c r="AG15" s="67">
        <v>1385</v>
      </c>
      <c r="AH15" s="67">
        <v>1590</v>
      </c>
      <c r="AI15" s="68">
        <f>+IF($D15="Porcentaje",IF(AND(AF15&lt;&gt;"",AG15="",AH15=""),AF15,IF(AND(AF15&lt;&gt;"",AG15&lt;&gt;"",AH15=""),AG15,IF(AND(AF15&lt;&gt;"",AG15&lt;&gt;"",AH15&lt;&gt;""),AH15,0))),SUM(AF15:AH15))</f>
        <v>4349</v>
      </c>
      <c r="AJ15" s="68">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16852</v>
      </c>
      <c r="AK15" s="21"/>
      <c r="AL15" s="21"/>
      <c r="AM15" s="21"/>
      <c r="AN15" s="21"/>
      <c r="AO15" s="21"/>
      <c r="AP15" s="21"/>
      <c r="AQ15" s="21"/>
      <c r="AR15" s="21"/>
      <c r="AS15" s="21"/>
      <c r="AT15" s="21"/>
      <c r="AU15" s="21"/>
    </row>
    <row r="16" spans="1:1024" ht="200.1" customHeight="1" thickBot="1" x14ac:dyDescent="0.25">
      <c r="A16" s="468"/>
      <c r="B16" s="188" t="s">
        <v>515</v>
      </c>
      <c r="C16" s="183" t="s">
        <v>514</v>
      </c>
      <c r="D16" s="183" t="s">
        <v>128</v>
      </c>
      <c r="E16" s="64">
        <f t="shared" ref="E16:E19" si="0">+AJ16</f>
        <v>1700</v>
      </c>
      <c r="F16" s="65" t="s">
        <v>130</v>
      </c>
      <c r="G16" s="192" t="s">
        <v>520</v>
      </c>
      <c r="H16" s="66">
        <f t="shared" ref="H16:H19" si="1">+W16</f>
        <v>255</v>
      </c>
      <c r="I16" s="66">
        <f t="shared" ref="I16:I19" si="2">+AA16</f>
        <v>382</v>
      </c>
      <c r="J16" s="66">
        <f t="shared" ref="J16:J19" si="3">+AE16</f>
        <v>468</v>
      </c>
      <c r="K16" s="66">
        <f t="shared" ref="K16:K19" si="4">+AI16</f>
        <v>595</v>
      </c>
      <c r="L16" s="153">
        <v>9750000</v>
      </c>
      <c r="M16" s="471"/>
      <c r="N16" s="470" t="s">
        <v>524</v>
      </c>
      <c r="O16" s="187" t="s">
        <v>525</v>
      </c>
      <c r="P16" s="185"/>
      <c r="Q16" s="17"/>
      <c r="R16" s="188" t="s">
        <v>515</v>
      </c>
      <c r="S16" s="183" t="s">
        <v>514</v>
      </c>
      <c r="T16" s="69">
        <v>60</v>
      </c>
      <c r="U16" s="69">
        <v>85</v>
      </c>
      <c r="V16" s="69">
        <v>110</v>
      </c>
      <c r="W16" s="68">
        <f t="shared" ref="W16:W19" si="5">+IF($D16="Porcentaje",IF(AND(T16&lt;&gt;"",U16="",V16=""),T16,IF(AND(T16&lt;&gt;"",U16&lt;&gt;"",V16=""),U16,IF(AND(T16&lt;&gt;"",U16&lt;&gt;"",V16&lt;&gt;""),V16,0))),SUM(T16:V16))</f>
        <v>255</v>
      </c>
      <c r="X16" s="69">
        <v>119.00000000000001</v>
      </c>
      <c r="Y16" s="69">
        <v>127</v>
      </c>
      <c r="Z16" s="69">
        <v>136</v>
      </c>
      <c r="AA16" s="68">
        <f t="shared" ref="AA16:AA19" si="6">+IF($D16="Porcentaje",IF(AND(X16&lt;&gt;"",Y16="",Z16=""),X16,IF(AND(X16&lt;&gt;"",Y16&lt;&gt;"",Z16=""),Y16,IF(AND(X16&lt;&gt;"",Y16&lt;&gt;"",Z16&lt;&gt;""),Z16,0))),SUM(X16:Z16))</f>
        <v>382</v>
      </c>
      <c r="AB16" s="69">
        <v>145</v>
      </c>
      <c r="AC16" s="69">
        <v>153</v>
      </c>
      <c r="AD16" s="69">
        <v>170</v>
      </c>
      <c r="AE16" s="68">
        <f t="shared" ref="AE16:AE19" si="7">+IF($D16="Porcentaje",IF(AND(AB16&lt;&gt;"",AC16="",AD16=""),AB16,IF(AND(AB16&lt;&gt;"",AC16&lt;&gt;"",AD16=""),AC16,IF(AND(AB16&lt;&gt;"",AC16&lt;&gt;"",AD16&lt;&gt;""),AD16,0))),SUM(AB16:AD16))</f>
        <v>468</v>
      </c>
      <c r="AF16" s="69">
        <v>179</v>
      </c>
      <c r="AG16" s="69">
        <v>196</v>
      </c>
      <c r="AH16" s="69">
        <v>220</v>
      </c>
      <c r="AI16" s="68">
        <f t="shared" ref="AI16:AI19" si="8">+IF($D16="Porcentaje",IF(AND(AF16&lt;&gt;"",AG16="",AH16=""),AF16,IF(AND(AF16&lt;&gt;"",AG16&lt;&gt;"",AH16=""),AG16,IF(AND(AF16&lt;&gt;"",AG16&lt;&gt;"",AH16&lt;&gt;""),AH16,0))),SUM(AF16:AH16))</f>
        <v>595</v>
      </c>
      <c r="AJ16" s="68">
        <f t="shared" ref="AJ16:AJ19"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1700</v>
      </c>
    </row>
    <row r="17" spans="1:36" ht="200.1" customHeight="1" thickBot="1" x14ac:dyDescent="0.25">
      <c r="A17" s="468"/>
      <c r="B17" s="188" t="s">
        <v>516</v>
      </c>
      <c r="C17" s="183" t="s">
        <v>514</v>
      </c>
      <c r="D17" s="183" t="s">
        <v>128</v>
      </c>
      <c r="E17" s="64">
        <f t="shared" si="0"/>
        <v>2300</v>
      </c>
      <c r="F17" s="65" t="s">
        <v>130</v>
      </c>
      <c r="G17" s="193" t="s">
        <v>521</v>
      </c>
      <c r="H17" s="66">
        <f t="shared" si="1"/>
        <v>250</v>
      </c>
      <c r="I17" s="66">
        <f t="shared" si="2"/>
        <v>450</v>
      </c>
      <c r="J17" s="66">
        <f t="shared" si="3"/>
        <v>700</v>
      </c>
      <c r="K17" s="66">
        <f t="shared" si="4"/>
        <v>900</v>
      </c>
      <c r="L17" s="153">
        <v>9000000</v>
      </c>
      <c r="M17" s="471"/>
      <c r="N17" s="472"/>
      <c r="O17" s="184" t="s">
        <v>526</v>
      </c>
      <c r="P17" s="185"/>
      <c r="Q17" s="17"/>
      <c r="R17" s="188" t="s">
        <v>516</v>
      </c>
      <c r="S17" s="183" t="s">
        <v>514</v>
      </c>
      <c r="T17" s="69">
        <v>60</v>
      </c>
      <c r="U17" s="69">
        <v>80</v>
      </c>
      <c r="V17" s="69">
        <v>110</v>
      </c>
      <c r="W17" s="68">
        <f t="shared" si="5"/>
        <v>250</v>
      </c>
      <c r="X17" s="69">
        <v>120</v>
      </c>
      <c r="Y17" s="69">
        <v>150</v>
      </c>
      <c r="Z17" s="69">
        <v>180</v>
      </c>
      <c r="AA17" s="68">
        <f t="shared" si="6"/>
        <v>450</v>
      </c>
      <c r="AB17" s="69">
        <v>210</v>
      </c>
      <c r="AC17" s="69">
        <v>230</v>
      </c>
      <c r="AD17" s="69">
        <v>260</v>
      </c>
      <c r="AE17" s="68">
        <f t="shared" si="7"/>
        <v>700</v>
      </c>
      <c r="AF17" s="69">
        <v>280</v>
      </c>
      <c r="AG17" s="69">
        <v>300</v>
      </c>
      <c r="AH17" s="69">
        <v>320</v>
      </c>
      <c r="AI17" s="68">
        <f t="shared" si="8"/>
        <v>900</v>
      </c>
      <c r="AJ17" s="68">
        <f t="shared" si="9"/>
        <v>2300</v>
      </c>
    </row>
    <row r="18" spans="1:36" ht="200.1" customHeight="1" thickBot="1" x14ac:dyDescent="0.25">
      <c r="A18" s="468"/>
      <c r="B18" s="189" t="s">
        <v>517</v>
      </c>
      <c r="C18" s="183" t="s">
        <v>514</v>
      </c>
      <c r="D18" s="183" t="s">
        <v>128</v>
      </c>
      <c r="E18" s="64">
        <f t="shared" si="0"/>
        <v>60</v>
      </c>
      <c r="F18" s="70" t="s">
        <v>130</v>
      </c>
      <c r="G18" s="192" t="s">
        <v>777</v>
      </c>
      <c r="H18" s="66">
        <f t="shared" si="1"/>
        <v>6</v>
      </c>
      <c r="I18" s="66">
        <f t="shared" si="2"/>
        <v>18</v>
      </c>
      <c r="J18" s="66">
        <f t="shared" si="3"/>
        <v>18</v>
      </c>
      <c r="K18" s="66">
        <f t="shared" si="4"/>
        <v>18</v>
      </c>
      <c r="L18" s="153">
        <v>1484479.14</v>
      </c>
      <c r="M18" s="471"/>
      <c r="N18" s="195" t="s">
        <v>203</v>
      </c>
      <c r="O18" s="187" t="s">
        <v>527</v>
      </c>
      <c r="P18" s="185"/>
      <c r="Q18" s="17"/>
      <c r="R18" s="189" t="s">
        <v>517</v>
      </c>
      <c r="S18" s="183" t="s">
        <v>514</v>
      </c>
      <c r="T18" s="67">
        <v>2</v>
      </c>
      <c r="U18" s="67">
        <v>2</v>
      </c>
      <c r="V18" s="67">
        <v>2</v>
      </c>
      <c r="W18" s="68">
        <f t="shared" si="5"/>
        <v>6</v>
      </c>
      <c r="X18" s="67">
        <v>6</v>
      </c>
      <c r="Y18" s="67">
        <v>6</v>
      </c>
      <c r="Z18" s="67">
        <v>6</v>
      </c>
      <c r="AA18" s="68">
        <f t="shared" si="6"/>
        <v>18</v>
      </c>
      <c r="AB18" s="67">
        <v>6</v>
      </c>
      <c r="AC18" s="67">
        <v>6</v>
      </c>
      <c r="AD18" s="67">
        <v>6</v>
      </c>
      <c r="AE18" s="68">
        <f t="shared" si="7"/>
        <v>18</v>
      </c>
      <c r="AF18" s="67">
        <v>6</v>
      </c>
      <c r="AG18" s="67">
        <v>6</v>
      </c>
      <c r="AH18" s="67">
        <v>6</v>
      </c>
      <c r="AI18" s="68">
        <f t="shared" si="8"/>
        <v>18</v>
      </c>
      <c r="AJ18" s="68">
        <f t="shared" si="9"/>
        <v>60</v>
      </c>
    </row>
    <row r="19" spans="1:36" ht="200.1" customHeight="1" thickBot="1" x14ac:dyDescent="0.25">
      <c r="A19" s="469"/>
      <c r="B19" s="190" t="s">
        <v>518</v>
      </c>
      <c r="C19" s="183" t="s">
        <v>514</v>
      </c>
      <c r="D19" s="183" t="s">
        <v>128</v>
      </c>
      <c r="E19" s="64">
        <f t="shared" si="0"/>
        <v>590</v>
      </c>
      <c r="F19" s="70" t="s">
        <v>130</v>
      </c>
      <c r="G19" s="192" t="s">
        <v>778</v>
      </c>
      <c r="H19" s="66">
        <f t="shared" si="1"/>
        <v>108</v>
      </c>
      <c r="I19" s="66">
        <f t="shared" si="2"/>
        <v>141</v>
      </c>
      <c r="J19" s="66">
        <f t="shared" si="3"/>
        <v>160</v>
      </c>
      <c r="K19" s="66">
        <f t="shared" si="4"/>
        <v>181</v>
      </c>
      <c r="L19" s="153">
        <v>3500000</v>
      </c>
      <c r="M19" s="472"/>
      <c r="N19" s="186" t="s">
        <v>147</v>
      </c>
      <c r="O19" s="187" t="s">
        <v>528</v>
      </c>
      <c r="P19" s="185"/>
      <c r="Q19" s="17"/>
      <c r="R19" s="190" t="s">
        <v>518</v>
      </c>
      <c r="S19" s="183" t="s">
        <v>514</v>
      </c>
      <c r="T19" s="71">
        <v>30</v>
      </c>
      <c r="U19" s="67">
        <v>38</v>
      </c>
      <c r="V19" s="67">
        <v>40</v>
      </c>
      <c r="W19" s="68">
        <f t="shared" si="5"/>
        <v>108</v>
      </c>
      <c r="X19" s="67">
        <v>48</v>
      </c>
      <c r="Y19" s="67">
        <v>52</v>
      </c>
      <c r="Z19" s="67">
        <v>41</v>
      </c>
      <c r="AA19" s="68">
        <f t="shared" si="6"/>
        <v>141</v>
      </c>
      <c r="AB19" s="67">
        <v>50</v>
      </c>
      <c r="AC19" s="67">
        <v>54</v>
      </c>
      <c r="AD19" s="67">
        <v>56</v>
      </c>
      <c r="AE19" s="68">
        <f t="shared" si="7"/>
        <v>160</v>
      </c>
      <c r="AF19" s="67">
        <v>57</v>
      </c>
      <c r="AG19" s="67">
        <v>59</v>
      </c>
      <c r="AH19" s="67">
        <v>65</v>
      </c>
      <c r="AI19" s="68">
        <f t="shared" si="8"/>
        <v>181</v>
      </c>
      <c r="AJ19" s="68">
        <f t="shared" si="9"/>
        <v>590</v>
      </c>
    </row>
    <row r="20" spans="1:36" s="13" customFormat="1" x14ac:dyDescent="0.2">
      <c r="E20" s="24"/>
      <c r="H20" s="24"/>
      <c r="I20" s="24"/>
      <c r="J20" s="24"/>
      <c r="K20" s="24"/>
      <c r="L20" s="24"/>
      <c r="Q20"/>
      <c r="T20" s="24"/>
      <c r="U20" s="24"/>
      <c r="V20" s="24"/>
      <c r="W20" s="24"/>
      <c r="X20" s="24"/>
      <c r="Y20" s="24"/>
      <c r="Z20" s="24"/>
      <c r="AA20" s="24"/>
      <c r="AB20" s="24"/>
      <c r="AC20" s="24"/>
      <c r="AD20" s="24"/>
      <c r="AE20" s="24"/>
      <c r="AF20" s="24"/>
      <c r="AG20" s="24"/>
      <c r="AH20" s="24"/>
      <c r="AI20" s="24"/>
      <c r="AJ20" s="24"/>
    </row>
    <row r="21" spans="1:36" s="13" customFormat="1" x14ac:dyDescent="0.2">
      <c r="E21" s="24"/>
      <c r="H21" s="24"/>
      <c r="I21" s="24"/>
      <c r="J21" s="24"/>
      <c r="K21" s="24"/>
      <c r="L21" s="24"/>
      <c r="Q21"/>
      <c r="T21" s="24"/>
      <c r="U21" s="24"/>
      <c r="V21" s="24"/>
      <c r="W21" s="24"/>
      <c r="X21" s="24"/>
      <c r="Y21" s="24"/>
      <c r="Z21" s="24"/>
      <c r="AA21" s="24"/>
      <c r="AB21" s="24"/>
      <c r="AC21" s="24"/>
      <c r="AD21" s="24"/>
      <c r="AE21" s="24"/>
      <c r="AF21" s="24"/>
      <c r="AG21" s="24"/>
      <c r="AH21" s="24"/>
      <c r="AI21" s="24"/>
      <c r="AJ21" s="24"/>
    </row>
    <row r="22" spans="1:36" s="13" customFormat="1" x14ac:dyDescent="0.2">
      <c r="E22" s="24"/>
      <c r="H22" s="24"/>
      <c r="I22" s="24"/>
      <c r="J22" s="24"/>
      <c r="K22" s="24"/>
      <c r="L22" s="24"/>
      <c r="Q22"/>
      <c r="T22" s="24"/>
      <c r="U22" s="24"/>
      <c r="V22" s="24"/>
      <c r="W22" s="24"/>
      <c r="X22" s="24"/>
      <c r="Y22" s="24"/>
      <c r="Z22" s="24"/>
      <c r="AA22" s="24"/>
      <c r="AB22" s="24"/>
      <c r="AC22" s="24"/>
      <c r="AD22" s="24"/>
      <c r="AE22" s="24"/>
      <c r="AF22" s="24"/>
      <c r="AG22" s="24"/>
      <c r="AH22" s="24"/>
      <c r="AI22" s="24"/>
      <c r="AJ22" s="24"/>
    </row>
    <row r="23" spans="1:36" s="13" customFormat="1" x14ac:dyDescent="0.2">
      <c r="E23" s="24"/>
      <c r="H23" s="24"/>
      <c r="I23" s="24"/>
      <c r="J23" s="24"/>
      <c r="K23" s="24"/>
      <c r="L23" s="24"/>
      <c r="Q23"/>
      <c r="T23" s="24"/>
      <c r="U23" s="24"/>
      <c r="V23" s="24"/>
      <c r="W23" s="24"/>
      <c r="X23" s="24"/>
      <c r="Y23" s="24"/>
      <c r="Z23" s="24"/>
      <c r="AA23" s="24"/>
      <c r="AB23" s="24"/>
      <c r="AC23" s="24"/>
      <c r="AD23" s="24"/>
      <c r="AE23" s="24"/>
      <c r="AF23" s="24"/>
      <c r="AG23" s="24"/>
      <c r="AH23" s="24"/>
      <c r="AI23" s="24"/>
      <c r="AJ23" s="24"/>
    </row>
    <row r="24" spans="1:36" s="13" customFormat="1" x14ac:dyDescent="0.2">
      <c r="E24" s="24"/>
      <c r="H24" s="24"/>
      <c r="I24" s="24"/>
      <c r="J24" s="24"/>
      <c r="K24" s="24"/>
      <c r="L24" s="24"/>
      <c r="Q24"/>
      <c r="T24" s="24"/>
      <c r="U24" s="24"/>
      <c r="V24" s="24"/>
      <c r="W24" s="24"/>
      <c r="X24" s="24"/>
      <c r="Y24" s="24"/>
      <c r="Z24" s="24"/>
      <c r="AA24" s="24"/>
      <c r="AB24" s="24"/>
      <c r="AC24" s="24"/>
      <c r="AD24" s="24"/>
      <c r="AE24" s="24"/>
      <c r="AF24" s="24"/>
      <c r="AG24" s="24"/>
      <c r="AH24" s="24"/>
      <c r="AI24" s="24"/>
      <c r="AJ24" s="24"/>
    </row>
    <row r="25" spans="1:36" s="13" customFormat="1" x14ac:dyDescent="0.2">
      <c r="E25" s="24"/>
      <c r="H25" s="24"/>
      <c r="I25" s="24"/>
      <c r="J25" s="24"/>
      <c r="K25" s="24"/>
      <c r="L25" s="24"/>
      <c r="Q25"/>
      <c r="T25" s="24"/>
      <c r="U25" s="24"/>
      <c r="V25" s="24"/>
      <c r="W25" s="24"/>
      <c r="X25" s="24"/>
      <c r="Y25" s="24"/>
      <c r="Z25" s="24"/>
      <c r="AA25" s="24"/>
      <c r="AB25" s="24"/>
      <c r="AC25" s="24"/>
      <c r="AD25" s="24"/>
      <c r="AE25" s="24"/>
      <c r="AF25" s="24"/>
      <c r="AG25" s="24"/>
      <c r="AH25" s="24"/>
      <c r="AI25" s="24"/>
      <c r="AJ25" s="24"/>
    </row>
    <row r="26" spans="1:36" s="13" customFormat="1" x14ac:dyDescent="0.2">
      <c r="E26" s="24"/>
      <c r="H26" s="24"/>
      <c r="I26" s="24"/>
      <c r="J26" s="24"/>
      <c r="K26" s="24"/>
      <c r="L26" s="24"/>
      <c r="Q26"/>
      <c r="T26" s="24"/>
      <c r="U26" s="24"/>
      <c r="V26" s="24"/>
      <c r="W26" s="24"/>
      <c r="X26" s="24"/>
      <c r="Y26" s="24"/>
      <c r="Z26" s="24"/>
      <c r="AA26" s="24"/>
      <c r="AB26" s="24"/>
      <c r="AC26" s="24"/>
      <c r="AD26" s="24"/>
      <c r="AE26" s="24"/>
      <c r="AF26" s="24"/>
      <c r="AG26" s="24"/>
      <c r="AH26" s="24"/>
      <c r="AI26" s="24"/>
      <c r="AJ26" s="24"/>
    </row>
    <row r="27" spans="1:36" s="13" customFormat="1" x14ac:dyDescent="0.2">
      <c r="E27" s="24"/>
      <c r="H27" s="24"/>
      <c r="I27" s="24"/>
      <c r="J27" s="24"/>
      <c r="K27" s="24"/>
      <c r="L27" s="24"/>
      <c r="Q27"/>
      <c r="T27" s="24"/>
      <c r="U27" s="24"/>
      <c r="V27" s="24"/>
      <c r="W27" s="24"/>
      <c r="X27" s="24"/>
      <c r="Y27" s="24"/>
      <c r="Z27" s="24"/>
      <c r="AA27" s="24"/>
      <c r="AB27" s="24"/>
      <c r="AC27" s="24"/>
      <c r="AD27" s="24"/>
      <c r="AE27" s="24"/>
      <c r="AF27" s="24"/>
      <c r="AG27" s="24"/>
      <c r="AH27" s="24"/>
      <c r="AI27" s="24"/>
      <c r="AJ27" s="24"/>
    </row>
    <row r="28" spans="1:36" s="13" customFormat="1" x14ac:dyDescent="0.2">
      <c r="E28" s="24"/>
      <c r="H28" s="24"/>
      <c r="I28" s="24"/>
      <c r="J28" s="24"/>
      <c r="K28" s="24"/>
      <c r="L28" s="24"/>
      <c r="Q28"/>
      <c r="T28" s="24"/>
      <c r="U28" s="24"/>
      <c r="V28" s="24"/>
      <c r="W28" s="24"/>
      <c r="X28" s="24"/>
      <c r="Y28" s="24"/>
      <c r="Z28" s="24"/>
      <c r="AA28" s="24"/>
      <c r="AB28" s="24"/>
      <c r="AC28" s="24"/>
      <c r="AD28" s="24"/>
      <c r="AE28" s="24"/>
      <c r="AF28" s="24"/>
      <c r="AG28" s="24"/>
      <c r="AH28" s="24"/>
      <c r="AI28" s="24"/>
      <c r="AJ28" s="24"/>
    </row>
    <row r="29" spans="1:36" s="13" customFormat="1" x14ac:dyDescent="0.2">
      <c r="E29" s="24"/>
      <c r="H29" s="24"/>
      <c r="I29" s="24"/>
      <c r="J29" s="24"/>
      <c r="K29" s="24"/>
      <c r="L29" s="24"/>
      <c r="Q29"/>
      <c r="T29" s="24"/>
      <c r="U29" s="24"/>
      <c r="V29" s="24"/>
      <c r="W29" s="24"/>
      <c r="X29" s="24"/>
      <c r="Y29" s="24"/>
      <c r="Z29" s="24"/>
      <c r="AA29" s="24"/>
      <c r="AB29" s="24"/>
      <c r="AC29" s="24"/>
      <c r="AD29" s="24"/>
      <c r="AE29" s="24"/>
      <c r="AF29" s="24"/>
      <c r="AG29" s="24"/>
      <c r="AH29" s="24"/>
      <c r="AI29" s="24"/>
      <c r="AJ29" s="24"/>
    </row>
    <row r="30" spans="1:36" s="13" customFormat="1" x14ac:dyDescent="0.2">
      <c r="E30" s="24"/>
      <c r="H30" s="24"/>
      <c r="I30" s="24"/>
      <c r="J30" s="24"/>
      <c r="K30" s="24"/>
      <c r="L30" s="24"/>
      <c r="Q30"/>
      <c r="T30" s="24"/>
      <c r="U30" s="24"/>
      <c r="V30" s="24"/>
      <c r="W30" s="24"/>
      <c r="X30" s="24"/>
      <c r="Y30" s="24"/>
      <c r="Z30" s="24"/>
      <c r="AA30" s="24"/>
      <c r="AB30" s="24"/>
      <c r="AC30" s="24"/>
      <c r="AD30" s="24"/>
      <c r="AE30" s="24"/>
      <c r="AF30" s="24"/>
      <c r="AG30" s="24"/>
      <c r="AH30" s="24"/>
      <c r="AI30" s="24"/>
      <c r="AJ30" s="24"/>
    </row>
  </sheetData>
  <mergeCells count="27">
    <mergeCell ref="A15:A19"/>
    <mergeCell ref="M15:M19"/>
    <mergeCell ref="N16:N17"/>
    <mergeCell ref="O13:O14"/>
    <mergeCell ref="P13:P14"/>
    <mergeCell ref="A9:P10"/>
    <mergeCell ref="A11:P12"/>
    <mergeCell ref="R11:AJ12"/>
    <mergeCell ref="A13:A14"/>
    <mergeCell ref="B13:F13"/>
    <mergeCell ref="G13:G14"/>
    <mergeCell ref="H13:K13"/>
    <mergeCell ref="L13:L14"/>
    <mergeCell ref="M13:M14"/>
    <mergeCell ref="N13:N14"/>
    <mergeCell ref="AF13:AI13"/>
    <mergeCell ref="AJ13:AJ14"/>
    <mergeCell ref="R13:S13"/>
    <mergeCell ref="T13:W13"/>
    <mergeCell ref="X13:AA13"/>
    <mergeCell ref="AB13:AE13"/>
    <mergeCell ref="A8:P8"/>
    <mergeCell ref="A5:P5"/>
    <mergeCell ref="A6:E6"/>
    <mergeCell ref="F6:J6"/>
    <mergeCell ref="K6:P6"/>
    <mergeCell ref="A7:P7"/>
  </mergeCells>
  <dataValidations count="2">
    <dataValidation type="list" allowBlank="1" showInputMessage="1" showErrorMessage="1" sqref="D15:D19">
      <formula1>"Unidad,Porcentaje,Monetario"</formula1>
    </dataValidation>
    <dataValidation type="list" allowBlank="1" showInputMessage="1" showErrorMessage="1" sqref="F15:F19">
      <formula1>"A,B,C"</formula1>
    </dataValidation>
  </dataValidations>
  <printOptions horizontalCentered="1"/>
  <pageMargins left="0.7" right="0.7" top="0.76380000000000003" bottom="0.77359999999999995" header="0.37009999999999998" footer="0.37990000000000002"/>
  <pageSetup paperSize="5" scale="35" fitToWidth="0"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MJ32"/>
  <sheetViews>
    <sheetView showGridLines="0" zoomScale="60" zoomScaleNormal="60" zoomScaleSheetLayoutView="20" zoomScalePageLayoutView="20" workbookViewId="0"/>
  </sheetViews>
  <sheetFormatPr baseColWidth="10" defaultColWidth="10.625" defaultRowHeight="15" x14ac:dyDescent="0.2"/>
  <cols>
    <col min="1" max="1" width="25.625" style="75" customWidth="1"/>
    <col min="2" max="2" width="35.375" style="75" customWidth="1"/>
    <col min="3" max="4" width="25.625" style="75" customWidth="1"/>
    <col min="5" max="6" width="19.25" style="75" customWidth="1"/>
    <col min="7" max="7" width="37.625" style="75" customWidth="1"/>
    <col min="8" max="11" width="15.625" style="75" customWidth="1"/>
    <col min="12" max="12" width="27.625" style="75" bestFit="1" customWidth="1"/>
    <col min="13" max="13" width="22.125" style="75" customWidth="1"/>
    <col min="14" max="14" width="27.25" style="75" customWidth="1"/>
    <col min="15" max="16" width="31.75" style="75" customWidth="1"/>
    <col min="17" max="17" width="10.625" style="74"/>
    <col min="18" max="18" width="23.875" style="75" customWidth="1"/>
    <col min="19" max="19" width="25" style="75" customWidth="1"/>
    <col min="20" max="29" width="11.875" style="75" customWidth="1"/>
    <col min="30" max="30" width="12.375" style="75" customWidth="1"/>
    <col min="31" max="31" width="13.75" style="75" customWidth="1"/>
    <col min="32" max="33" width="11.875" style="75" customWidth="1"/>
    <col min="34" max="34" width="13.75" style="75" customWidth="1"/>
    <col min="35" max="37" width="11.875" style="75" customWidth="1"/>
    <col min="38" max="1024" width="10.625" style="75"/>
    <col min="1025" max="16384" width="10.625" style="74"/>
  </cols>
  <sheetData>
    <row r="1" spans="1:47" ht="43.5" customHeight="1" x14ac:dyDescent="0.2">
      <c r="A1" s="73" t="s">
        <v>307</v>
      </c>
      <c r="B1" s="73"/>
      <c r="C1" s="73"/>
      <c r="D1" s="73"/>
      <c r="E1" s="73"/>
      <c r="F1" s="73"/>
      <c r="G1" s="73"/>
      <c r="H1" s="73"/>
      <c r="I1" s="73"/>
      <c r="J1" s="73"/>
      <c r="K1" s="73"/>
      <c r="L1" s="73"/>
      <c r="M1" s="73"/>
      <c r="N1" s="73"/>
      <c r="O1" s="73"/>
      <c r="P1" s="73"/>
    </row>
    <row r="2" spans="1:47" ht="43.5" customHeight="1" x14ac:dyDescent="0.2">
      <c r="A2" s="73"/>
      <c r="B2" s="73"/>
      <c r="C2" s="73"/>
      <c r="D2" s="73"/>
      <c r="E2" s="73"/>
      <c r="F2" s="73"/>
      <c r="G2" s="73"/>
      <c r="H2" s="73"/>
      <c r="I2" s="73"/>
      <c r="J2" s="73"/>
      <c r="K2" s="73"/>
      <c r="L2" s="73"/>
      <c r="M2" s="73"/>
      <c r="N2" s="73"/>
      <c r="O2" s="73"/>
      <c r="P2" s="73"/>
    </row>
    <row r="3" spans="1:47" ht="43.5" customHeight="1" x14ac:dyDescent="0.2">
      <c r="A3" s="73"/>
      <c r="B3" s="73"/>
      <c r="C3" s="73"/>
      <c r="D3" s="73"/>
      <c r="E3" s="73"/>
      <c r="F3" s="73"/>
      <c r="G3" s="73"/>
      <c r="H3" s="73"/>
      <c r="I3" s="73"/>
      <c r="J3" s="73"/>
      <c r="K3" s="73"/>
      <c r="L3" s="73"/>
      <c r="M3" s="73"/>
      <c r="N3" s="73"/>
      <c r="O3" s="73"/>
      <c r="P3" s="73"/>
    </row>
    <row r="4" spans="1:47" ht="43.5" customHeight="1" thickBot="1" x14ac:dyDescent="0.25">
      <c r="A4" s="73"/>
      <c r="B4" s="73"/>
      <c r="C4" s="73"/>
      <c r="D4" s="73"/>
      <c r="E4" s="73"/>
      <c r="F4" s="73"/>
      <c r="G4" s="73"/>
      <c r="H4" s="73"/>
      <c r="I4" s="73"/>
      <c r="J4" s="73"/>
      <c r="K4" s="73"/>
      <c r="L4" s="73"/>
      <c r="M4" s="73"/>
      <c r="N4" s="73"/>
      <c r="O4" s="73"/>
      <c r="P4" s="73"/>
    </row>
    <row r="5" spans="1:47" s="76" customFormat="1" ht="43.5" customHeight="1" thickBot="1" x14ac:dyDescent="0.25">
      <c r="A5" s="489" t="s">
        <v>36</v>
      </c>
      <c r="B5" s="489"/>
      <c r="C5" s="489"/>
      <c r="D5" s="489"/>
      <c r="E5" s="489"/>
      <c r="F5" s="489"/>
      <c r="G5" s="489"/>
      <c r="H5" s="489"/>
      <c r="I5" s="489"/>
      <c r="J5" s="489"/>
      <c r="K5" s="489"/>
      <c r="L5" s="489"/>
      <c r="M5" s="489"/>
      <c r="N5" s="489"/>
      <c r="O5" s="489"/>
      <c r="P5" s="489"/>
    </row>
    <row r="6" spans="1:47" s="76" customFormat="1" ht="135" customHeight="1" thickBot="1" x14ac:dyDescent="0.25">
      <c r="A6" s="490" t="s">
        <v>534</v>
      </c>
      <c r="B6" s="490"/>
      <c r="C6" s="490"/>
      <c r="D6" s="490"/>
      <c r="E6" s="490"/>
      <c r="F6" s="490" t="s">
        <v>535</v>
      </c>
      <c r="G6" s="490"/>
      <c r="H6" s="490"/>
      <c r="I6" s="490"/>
      <c r="J6" s="490"/>
      <c r="K6" s="491" t="s">
        <v>536</v>
      </c>
      <c r="L6" s="491"/>
      <c r="M6" s="491"/>
      <c r="N6" s="491"/>
      <c r="O6" s="491"/>
      <c r="P6" s="491"/>
    </row>
    <row r="7" spans="1:47" ht="27" thickBot="1" x14ac:dyDescent="0.25">
      <c r="A7" s="492" t="s">
        <v>40</v>
      </c>
      <c r="B7" s="492"/>
      <c r="C7" s="492"/>
      <c r="D7" s="492"/>
      <c r="E7" s="492"/>
      <c r="F7" s="492"/>
      <c r="G7" s="492"/>
      <c r="H7" s="492"/>
      <c r="I7" s="492"/>
      <c r="J7" s="492"/>
      <c r="K7" s="492"/>
      <c r="L7" s="492"/>
      <c r="M7" s="492"/>
      <c r="N7" s="492"/>
      <c r="O7" s="492"/>
      <c r="P7" s="492"/>
    </row>
    <row r="8" spans="1:47" s="77" customFormat="1" ht="23.25" customHeight="1" x14ac:dyDescent="0.2">
      <c r="A8" s="496" t="s">
        <v>88</v>
      </c>
      <c r="B8" s="496"/>
      <c r="C8" s="496"/>
      <c r="D8" s="496"/>
      <c r="E8" s="496"/>
      <c r="F8" s="496"/>
      <c r="G8" s="496"/>
      <c r="H8" s="496"/>
      <c r="I8" s="496"/>
      <c r="J8" s="496"/>
      <c r="K8" s="496"/>
      <c r="L8" s="496"/>
      <c r="M8" s="496"/>
      <c r="N8" s="496"/>
      <c r="O8" s="496"/>
      <c r="P8" s="496"/>
    </row>
    <row r="9" spans="1:47" s="77" customFormat="1" ht="19.5" customHeight="1" x14ac:dyDescent="0.2">
      <c r="A9" s="493" t="s">
        <v>41</v>
      </c>
      <c r="B9" s="493"/>
      <c r="C9" s="493"/>
      <c r="D9" s="493"/>
      <c r="E9" s="493"/>
      <c r="F9" s="493"/>
      <c r="G9" s="493"/>
      <c r="H9" s="493"/>
      <c r="I9" s="493"/>
      <c r="J9" s="493"/>
      <c r="K9" s="493"/>
      <c r="L9" s="493"/>
      <c r="M9" s="493"/>
      <c r="N9" s="493"/>
      <c r="O9" s="493"/>
      <c r="P9" s="493"/>
    </row>
    <row r="10" spans="1:47" s="77" customFormat="1" ht="19.5" customHeight="1" thickBot="1" x14ac:dyDescent="0.25">
      <c r="A10" s="493"/>
      <c r="B10" s="493"/>
      <c r="C10" s="493"/>
      <c r="D10" s="493"/>
      <c r="E10" s="493"/>
      <c r="F10" s="493"/>
      <c r="G10" s="493"/>
      <c r="H10" s="493"/>
      <c r="I10" s="493"/>
      <c r="J10" s="493"/>
      <c r="K10" s="493"/>
      <c r="L10" s="493"/>
      <c r="M10" s="493"/>
      <c r="N10" s="493"/>
      <c r="O10" s="493"/>
      <c r="P10" s="493"/>
    </row>
    <row r="11" spans="1:47" s="77" customFormat="1" ht="14.25" customHeight="1" thickBot="1" x14ac:dyDescent="0.25">
      <c r="A11" s="494" t="s">
        <v>83</v>
      </c>
      <c r="B11" s="494"/>
      <c r="C11" s="494"/>
      <c r="D11" s="494"/>
      <c r="E11" s="494"/>
      <c r="F11" s="494"/>
      <c r="G11" s="494"/>
      <c r="H11" s="494"/>
      <c r="I11" s="494"/>
      <c r="J11" s="494"/>
      <c r="K11" s="494"/>
      <c r="L11" s="494"/>
      <c r="M11" s="494"/>
      <c r="N11" s="494"/>
      <c r="O11" s="494"/>
      <c r="P11" s="494"/>
      <c r="R11" s="485" t="s">
        <v>42</v>
      </c>
      <c r="S11" s="485"/>
      <c r="T11" s="485"/>
      <c r="U11" s="485"/>
      <c r="V11" s="485"/>
      <c r="W11" s="485"/>
      <c r="X11" s="485"/>
      <c r="Y11" s="485"/>
      <c r="Z11" s="485"/>
      <c r="AA11" s="485"/>
      <c r="AB11" s="485"/>
      <c r="AC11" s="485"/>
      <c r="AD11" s="485"/>
      <c r="AE11" s="485"/>
      <c r="AF11" s="485"/>
      <c r="AG11" s="485"/>
      <c r="AH11" s="485"/>
      <c r="AI11" s="485"/>
      <c r="AJ11" s="485"/>
      <c r="AK11" s="78"/>
    </row>
    <row r="12" spans="1:47" s="77" customFormat="1" ht="15" customHeight="1" thickBot="1" x14ac:dyDescent="0.25">
      <c r="A12" s="494"/>
      <c r="B12" s="494"/>
      <c r="C12" s="494"/>
      <c r="D12" s="494"/>
      <c r="E12" s="494"/>
      <c r="F12" s="494"/>
      <c r="G12" s="494"/>
      <c r="H12" s="494"/>
      <c r="I12" s="494"/>
      <c r="J12" s="494"/>
      <c r="K12" s="494"/>
      <c r="L12" s="494"/>
      <c r="M12" s="494"/>
      <c r="N12" s="494"/>
      <c r="O12" s="494"/>
      <c r="P12" s="494"/>
      <c r="R12" s="485"/>
      <c r="S12" s="485"/>
      <c r="T12" s="485"/>
      <c r="U12" s="485"/>
      <c r="V12" s="485"/>
      <c r="W12" s="485"/>
      <c r="X12" s="485"/>
      <c r="Y12" s="485"/>
      <c r="Z12" s="485"/>
      <c r="AA12" s="485"/>
      <c r="AB12" s="485"/>
      <c r="AC12" s="485"/>
      <c r="AD12" s="485"/>
      <c r="AE12" s="485"/>
      <c r="AF12" s="485"/>
      <c r="AG12" s="485"/>
      <c r="AH12" s="485"/>
      <c r="AI12" s="485"/>
      <c r="AJ12" s="485"/>
      <c r="AK12" s="78"/>
    </row>
    <row r="13" spans="1:47" ht="47.25" customHeight="1" thickBot="1" x14ac:dyDescent="0.25">
      <c r="A13" s="486" t="s">
        <v>43</v>
      </c>
      <c r="B13" s="479" t="s">
        <v>44</v>
      </c>
      <c r="C13" s="479"/>
      <c r="D13" s="479"/>
      <c r="E13" s="479"/>
      <c r="F13" s="479"/>
      <c r="G13" s="479" t="s">
        <v>45</v>
      </c>
      <c r="H13" s="487" t="s">
        <v>46</v>
      </c>
      <c r="I13" s="487"/>
      <c r="J13" s="487"/>
      <c r="K13" s="487"/>
      <c r="L13" s="488" t="s">
        <v>47</v>
      </c>
      <c r="M13" s="479" t="s">
        <v>48</v>
      </c>
      <c r="N13" s="479" t="s">
        <v>49</v>
      </c>
      <c r="O13" s="479" t="s">
        <v>50</v>
      </c>
      <c r="P13" s="480" t="s">
        <v>51</v>
      </c>
      <c r="Q13" s="79"/>
      <c r="R13" s="481" t="s">
        <v>44</v>
      </c>
      <c r="S13" s="481"/>
      <c r="T13" s="474" t="s">
        <v>52</v>
      </c>
      <c r="U13" s="474"/>
      <c r="V13" s="474"/>
      <c r="W13" s="474"/>
      <c r="X13" s="474" t="s">
        <v>53</v>
      </c>
      <c r="Y13" s="474"/>
      <c r="Z13" s="474"/>
      <c r="AA13" s="474"/>
      <c r="AB13" s="474" t="s">
        <v>54</v>
      </c>
      <c r="AC13" s="474"/>
      <c r="AD13" s="474"/>
      <c r="AE13" s="474"/>
      <c r="AF13" s="474" t="s">
        <v>55</v>
      </c>
      <c r="AG13" s="474"/>
      <c r="AH13" s="474"/>
      <c r="AI13" s="474"/>
      <c r="AJ13" s="475" t="s">
        <v>56</v>
      </c>
      <c r="AK13" s="73"/>
      <c r="AL13" s="73"/>
      <c r="AM13" s="73"/>
      <c r="AN13" s="73"/>
      <c r="AO13" s="73"/>
      <c r="AP13" s="73"/>
      <c r="AQ13" s="73"/>
      <c r="AR13" s="73"/>
      <c r="AS13" s="73"/>
      <c r="AT13" s="73"/>
      <c r="AU13" s="73"/>
    </row>
    <row r="14" spans="1:47" s="77" customFormat="1" ht="63" customHeight="1" thickBot="1" x14ac:dyDescent="0.25">
      <c r="A14" s="486"/>
      <c r="B14" s="147" t="s">
        <v>57</v>
      </c>
      <c r="C14" s="147" t="s">
        <v>58</v>
      </c>
      <c r="D14" s="147" t="s">
        <v>59</v>
      </c>
      <c r="E14" s="146" t="s">
        <v>60</v>
      </c>
      <c r="F14" s="147" t="s">
        <v>61</v>
      </c>
      <c r="G14" s="479"/>
      <c r="H14" s="146" t="s">
        <v>62</v>
      </c>
      <c r="I14" s="146" t="s">
        <v>63</v>
      </c>
      <c r="J14" s="146" t="s">
        <v>64</v>
      </c>
      <c r="K14" s="146" t="s">
        <v>65</v>
      </c>
      <c r="L14" s="488"/>
      <c r="M14" s="479"/>
      <c r="N14" s="479"/>
      <c r="O14" s="479"/>
      <c r="P14" s="480"/>
      <c r="Q14" s="79"/>
      <c r="R14" s="147" t="s">
        <v>57</v>
      </c>
      <c r="S14" s="147" t="s">
        <v>58</v>
      </c>
      <c r="T14" s="146" t="s">
        <v>66</v>
      </c>
      <c r="U14" s="146" t="s">
        <v>67</v>
      </c>
      <c r="V14" s="146" t="s">
        <v>68</v>
      </c>
      <c r="W14" s="146" t="s">
        <v>69</v>
      </c>
      <c r="X14" s="146" t="s">
        <v>70</v>
      </c>
      <c r="Y14" s="146" t="s">
        <v>71</v>
      </c>
      <c r="Z14" s="146" t="s">
        <v>72</v>
      </c>
      <c r="AA14" s="146" t="s">
        <v>73</v>
      </c>
      <c r="AB14" s="146" t="s">
        <v>74</v>
      </c>
      <c r="AC14" s="146" t="s">
        <v>75</v>
      </c>
      <c r="AD14" s="146" t="s">
        <v>76</v>
      </c>
      <c r="AE14" s="146" t="s">
        <v>77</v>
      </c>
      <c r="AF14" s="146" t="s">
        <v>78</v>
      </c>
      <c r="AG14" s="146" t="s">
        <v>79</v>
      </c>
      <c r="AH14" s="146" t="s">
        <v>80</v>
      </c>
      <c r="AI14" s="146" t="s">
        <v>81</v>
      </c>
      <c r="AJ14" s="475"/>
      <c r="AK14" s="80"/>
      <c r="AL14" s="80"/>
      <c r="AM14" s="80"/>
      <c r="AN14" s="80"/>
      <c r="AO14" s="80"/>
      <c r="AP14" s="80"/>
      <c r="AQ14" s="80"/>
      <c r="AR14" s="80"/>
      <c r="AS14" s="80"/>
      <c r="AT14" s="80"/>
      <c r="AU14" s="80"/>
    </row>
    <row r="15" spans="1:47" s="77" customFormat="1" ht="150" customHeight="1" thickBot="1" x14ac:dyDescent="0.25">
      <c r="A15" s="476" t="s">
        <v>708</v>
      </c>
      <c r="B15" s="473" t="s">
        <v>308</v>
      </c>
      <c r="C15" s="157" t="s">
        <v>537</v>
      </c>
      <c r="D15" s="157" t="s">
        <v>128</v>
      </c>
      <c r="E15" s="81">
        <f>+AJ15</f>
        <v>6</v>
      </c>
      <c r="F15" s="82" t="s">
        <v>131</v>
      </c>
      <c r="G15" s="158" t="s">
        <v>695</v>
      </c>
      <c r="H15" s="81">
        <f t="shared" ref="H15:H29" si="0">+W15</f>
        <v>6</v>
      </c>
      <c r="I15" s="81">
        <f t="shared" ref="I15:I29" si="1">+AA15</f>
        <v>0</v>
      </c>
      <c r="J15" s="81">
        <f t="shared" ref="J15:J29" si="2">+AE15</f>
        <v>0</v>
      </c>
      <c r="K15" s="81">
        <f t="shared" ref="K15:K29" si="3">+AI15</f>
        <v>0</v>
      </c>
      <c r="L15" s="482">
        <v>4129083.6351999999</v>
      </c>
      <c r="M15" s="157" t="s">
        <v>600</v>
      </c>
      <c r="N15" s="157" t="s">
        <v>696</v>
      </c>
      <c r="O15" s="158" t="s">
        <v>316</v>
      </c>
      <c r="P15" s="158"/>
      <c r="Q15" s="79"/>
      <c r="R15" s="473" t="s">
        <v>308</v>
      </c>
      <c r="S15" s="301" t="s">
        <v>537</v>
      </c>
      <c r="T15" s="83">
        <v>0</v>
      </c>
      <c r="U15" s="83">
        <v>0</v>
      </c>
      <c r="V15" s="83">
        <v>6</v>
      </c>
      <c r="W15" s="84">
        <f t="shared" ref="W15:W29" si="4">+IF($D15="Porcentaje",IF(AND(T15&lt;&gt;"",U15="",V15=""),T15,IF(AND(T15&lt;&gt;"",U15&lt;&gt;"",V15=""),U15,IF(AND(T15&lt;&gt;"",U15&lt;&gt;"",V15&lt;&gt;""),V15,0))),SUM(T15:V15))</f>
        <v>6</v>
      </c>
      <c r="X15" s="83">
        <v>0</v>
      </c>
      <c r="Y15" s="83">
        <v>0</v>
      </c>
      <c r="Z15" s="83">
        <v>0</v>
      </c>
      <c r="AA15" s="84">
        <f t="shared" ref="AA15:AA29" si="5">+IF($D15="Porcentaje",IF(AND(X15&lt;&gt;"",Y15="",Z15=""),X15,IF(AND(X15&lt;&gt;"",Y15&lt;&gt;"",Z15=""),Y15,IF(AND(X15&lt;&gt;"",Y15&lt;&gt;"",Z15&lt;&gt;""),Z15,0))),SUM(X15:Z15))</f>
        <v>0</v>
      </c>
      <c r="AB15" s="83">
        <v>0</v>
      </c>
      <c r="AC15" s="83">
        <v>0</v>
      </c>
      <c r="AD15" s="83">
        <v>0</v>
      </c>
      <c r="AE15" s="84">
        <f t="shared" ref="AE15:AE29" si="6">+IF($D15="Porcentaje",IF(AND(AB15&lt;&gt;"",AC15="",AD15=""),AB15,IF(AND(AB15&lt;&gt;"",AC15&lt;&gt;"",AD15=""),AC15,IF(AND(AB15&lt;&gt;"",AC15&lt;&gt;"",AD15&lt;&gt;""),AD15,0))),SUM(AB15:AD15))</f>
        <v>0</v>
      </c>
      <c r="AF15" s="83">
        <v>0</v>
      </c>
      <c r="AG15" s="83">
        <v>0</v>
      </c>
      <c r="AH15" s="83">
        <v>0</v>
      </c>
      <c r="AI15" s="84">
        <f t="shared" ref="AI15:AI29" si="7">+IF($D15="Porcentaje",IF(AND(AF15&lt;&gt;"",AG15="",AH15=""),AF15,IF(AND(AF15&lt;&gt;"",AG15&lt;&gt;"",AH15=""),AG15,IF(AND(AF15&lt;&gt;"",AG15&lt;&gt;"",AH15&lt;&gt;""),AH15,0))),SUM(AF15:AH15))</f>
        <v>0</v>
      </c>
      <c r="AJ15" s="84">
        <f t="shared" ref="AJ15:AJ29" si="8">+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6</v>
      </c>
      <c r="AK15" s="80"/>
      <c r="AL15" s="80"/>
      <c r="AM15" s="80"/>
      <c r="AN15" s="80"/>
      <c r="AO15" s="80"/>
      <c r="AP15" s="80"/>
      <c r="AQ15" s="80"/>
      <c r="AR15" s="80"/>
      <c r="AS15" s="80"/>
      <c r="AT15" s="80"/>
      <c r="AU15" s="80"/>
    </row>
    <row r="16" spans="1:47" ht="99.75" customHeight="1" thickBot="1" x14ac:dyDescent="0.25">
      <c r="A16" s="477"/>
      <c r="B16" s="473"/>
      <c r="C16" s="157" t="s">
        <v>538</v>
      </c>
      <c r="D16" s="157" t="s">
        <v>128</v>
      </c>
      <c r="E16" s="81">
        <f t="shared" ref="E16:E29" si="9">+AJ16</f>
        <v>2</v>
      </c>
      <c r="F16" s="82" t="s">
        <v>131</v>
      </c>
      <c r="G16" s="300" t="s">
        <v>876</v>
      </c>
      <c r="H16" s="81">
        <f t="shared" si="0"/>
        <v>0</v>
      </c>
      <c r="I16" s="81">
        <f t="shared" si="1"/>
        <v>1</v>
      </c>
      <c r="J16" s="81">
        <f t="shared" si="2"/>
        <v>1</v>
      </c>
      <c r="K16" s="81">
        <f t="shared" si="3"/>
        <v>0</v>
      </c>
      <c r="L16" s="483"/>
      <c r="M16" s="157" t="s">
        <v>600</v>
      </c>
      <c r="N16" s="157" t="s">
        <v>696</v>
      </c>
      <c r="O16" s="158" t="s">
        <v>317</v>
      </c>
      <c r="P16" s="158"/>
      <c r="Q16" s="79"/>
      <c r="R16" s="473"/>
      <c r="S16" s="301" t="s">
        <v>538</v>
      </c>
      <c r="T16" s="83">
        <v>0</v>
      </c>
      <c r="U16" s="83">
        <v>0</v>
      </c>
      <c r="V16" s="83">
        <v>0</v>
      </c>
      <c r="W16" s="84">
        <f t="shared" si="4"/>
        <v>0</v>
      </c>
      <c r="X16" s="83">
        <v>0</v>
      </c>
      <c r="Y16" s="83">
        <v>0</v>
      </c>
      <c r="Z16" s="83">
        <v>1</v>
      </c>
      <c r="AA16" s="84">
        <f t="shared" si="5"/>
        <v>1</v>
      </c>
      <c r="AB16" s="83">
        <v>0</v>
      </c>
      <c r="AC16" s="83">
        <v>0</v>
      </c>
      <c r="AD16" s="83">
        <v>1</v>
      </c>
      <c r="AE16" s="84">
        <f t="shared" si="6"/>
        <v>1</v>
      </c>
      <c r="AF16" s="83">
        <v>0</v>
      </c>
      <c r="AG16" s="83">
        <v>0</v>
      </c>
      <c r="AH16" s="83">
        <v>0</v>
      </c>
      <c r="AI16" s="84">
        <f t="shared" si="7"/>
        <v>0</v>
      </c>
      <c r="AJ16" s="84">
        <f t="shared" si="8"/>
        <v>2</v>
      </c>
    </row>
    <row r="17" spans="1:36" ht="75" customHeight="1" thickBot="1" x14ac:dyDescent="0.25">
      <c r="A17" s="477"/>
      <c r="B17" s="473"/>
      <c r="C17" s="157" t="s">
        <v>539</v>
      </c>
      <c r="D17" s="157" t="s">
        <v>128</v>
      </c>
      <c r="E17" s="81">
        <f t="shared" si="9"/>
        <v>2</v>
      </c>
      <c r="F17" s="82" t="s">
        <v>130</v>
      </c>
      <c r="G17" s="300" t="s">
        <v>877</v>
      </c>
      <c r="H17" s="81">
        <f t="shared" si="0"/>
        <v>0</v>
      </c>
      <c r="I17" s="81">
        <f t="shared" si="1"/>
        <v>1</v>
      </c>
      <c r="J17" s="81">
        <f t="shared" si="2"/>
        <v>0</v>
      </c>
      <c r="K17" s="81">
        <f t="shared" si="3"/>
        <v>1</v>
      </c>
      <c r="L17" s="484"/>
      <c r="M17" s="157" t="s">
        <v>600</v>
      </c>
      <c r="N17" s="157" t="s">
        <v>696</v>
      </c>
      <c r="O17" s="157" t="s">
        <v>147</v>
      </c>
      <c r="P17" s="158"/>
      <c r="Q17" s="79"/>
      <c r="R17" s="473"/>
      <c r="S17" s="301" t="s">
        <v>539</v>
      </c>
      <c r="T17" s="83">
        <v>0</v>
      </c>
      <c r="U17" s="83">
        <v>0</v>
      </c>
      <c r="V17" s="83">
        <v>0</v>
      </c>
      <c r="W17" s="84">
        <f t="shared" si="4"/>
        <v>0</v>
      </c>
      <c r="X17" s="83">
        <v>0</v>
      </c>
      <c r="Y17" s="83">
        <v>0</v>
      </c>
      <c r="Z17" s="83">
        <v>1</v>
      </c>
      <c r="AA17" s="84">
        <f t="shared" si="5"/>
        <v>1</v>
      </c>
      <c r="AB17" s="83">
        <v>0</v>
      </c>
      <c r="AC17" s="83">
        <v>0</v>
      </c>
      <c r="AD17" s="83">
        <v>0</v>
      </c>
      <c r="AE17" s="84">
        <f t="shared" si="6"/>
        <v>0</v>
      </c>
      <c r="AF17" s="83">
        <v>0</v>
      </c>
      <c r="AG17" s="83">
        <v>0</v>
      </c>
      <c r="AH17" s="83">
        <v>1</v>
      </c>
      <c r="AI17" s="84">
        <f t="shared" si="7"/>
        <v>1</v>
      </c>
      <c r="AJ17" s="84">
        <f t="shared" si="8"/>
        <v>2</v>
      </c>
    </row>
    <row r="18" spans="1:36" ht="150" customHeight="1" thickBot="1" x14ac:dyDescent="0.25">
      <c r="A18" s="478"/>
      <c r="B18" s="157" t="s">
        <v>309</v>
      </c>
      <c r="C18" s="157" t="s">
        <v>540</v>
      </c>
      <c r="D18" s="157" t="s">
        <v>128</v>
      </c>
      <c r="E18" s="81">
        <f t="shared" si="9"/>
        <v>2</v>
      </c>
      <c r="F18" s="82" t="s">
        <v>131</v>
      </c>
      <c r="G18" s="300" t="s">
        <v>878</v>
      </c>
      <c r="H18" s="81">
        <f t="shared" si="0"/>
        <v>0</v>
      </c>
      <c r="I18" s="81">
        <f t="shared" si="1"/>
        <v>2</v>
      </c>
      <c r="J18" s="81">
        <f t="shared" si="2"/>
        <v>0</v>
      </c>
      <c r="K18" s="81">
        <f t="shared" si="3"/>
        <v>0</v>
      </c>
      <c r="L18" s="152">
        <v>753009.29280000005</v>
      </c>
      <c r="M18" s="157" t="s">
        <v>600</v>
      </c>
      <c r="N18" s="157" t="s">
        <v>696</v>
      </c>
      <c r="O18" s="300" t="s">
        <v>879</v>
      </c>
      <c r="P18" s="158"/>
      <c r="Q18" s="79"/>
      <c r="R18" s="301" t="s">
        <v>309</v>
      </c>
      <c r="S18" s="301" t="s">
        <v>540</v>
      </c>
      <c r="T18" s="83">
        <v>0</v>
      </c>
      <c r="U18" s="83">
        <v>0</v>
      </c>
      <c r="V18" s="83">
        <v>0</v>
      </c>
      <c r="W18" s="84">
        <f t="shared" si="4"/>
        <v>0</v>
      </c>
      <c r="X18" s="83">
        <v>0</v>
      </c>
      <c r="Y18" s="83">
        <v>0</v>
      </c>
      <c r="Z18" s="83">
        <v>2</v>
      </c>
      <c r="AA18" s="84">
        <f t="shared" si="5"/>
        <v>2</v>
      </c>
      <c r="AB18" s="83">
        <v>0</v>
      </c>
      <c r="AC18" s="83">
        <v>0</v>
      </c>
      <c r="AD18" s="83">
        <v>0</v>
      </c>
      <c r="AE18" s="84">
        <f t="shared" si="6"/>
        <v>0</v>
      </c>
      <c r="AF18" s="83">
        <v>0</v>
      </c>
      <c r="AG18" s="83">
        <v>0</v>
      </c>
      <c r="AH18" s="83">
        <v>0</v>
      </c>
      <c r="AI18" s="84">
        <f t="shared" si="7"/>
        <v>0</v>
      </c>
      <c r="AJ18" s="84">
        <f t="shared" si="8"/>
        <v>2</v>
      </c>
    </row>
    <row r="19" spans="1:36" ht="150" customHeight="1" thickBot="1" x14ac:dyDescent="0.25">
      <c r="A19" s="476" t="s">
        <v>709</v>
      </c>
      <c r="B19" s="196" t="s">
        <v>310</v>
      </c>
      <c r="C19" s="157" t="s">
        <v>541</v>
      </c>
      <c r="D19" s="157" t="s">
        <v>128</v>
      </c>
      <c r="E19" s="81">
        <f t="shared" si="9"/>
        <v>4</v>
      </c>
      <c r="F19" s="82" t="s">
        <v>131</v>
      </c>
      <c r="G19" s="158" t="s">
        <v>697</v>
      </c>
      <c r="H19" s="81">
        <f t="shared" si="0"/>
        <v>4</v>
      </c>
      <c r="I19" s="81">
        <f t="shared" si="1"/>
        <v>0</v>
      </c>
      <c r="J19" s="81">
        <f t="shared" si="2"/>
        <v>0</v>
      </c>
      <c r="K19" s="81">
        <f t="shared" si="3"/>
        <v>0</v>
      </c>
      <c r="L19" s="152">
        <v>578261.61600000004</v>
      </c>
      <c r="M19" s="157" t="s">
        <v>600</v>
      </c>
      <c r="N19" s="157" t="s">
        <v>696</v>
      </c>
      <c r="O19" s="158" t="s">
        <v>318</v>
      </c>
      <c r="P19" s="158" t="s">
        <v>319</v>
      </c>
      <c r="Q19" s="79"/>
      <c r="R19" s="196" t="s">
        <v>310</v>
      </c>
      <c r="S19" s="301" t="s">
        <v>541</v>
      </c>
      <c r="T19" s="83">
        <v>0</v>
      </c>
      <c r="U19" s="83">
        <v>0</v>
      </c>
      <c r="V19" s="83">
        <v>4</v>
      </c>
      <c r="W19" s="84">
        <f t="shared" si="4"/>
        <v>4</v>
      </c>
      <c r="X19" s="83">
        <v>0</v>
      </c>
      <c r="Y19" s="83">
        <v>0</v>
      </c>
      <c r="Z19" s="83">
        <v>0</v>
      </c>
      <c r="AA19" s="84">
        <f t="shared" si="5"/>
        <v>0</v>
      </c>
      <c r="AB19" s="83">
        <v>0</v>
      </c>
      <c r="AC19" s="83">
        <v>0</v>
      </c>
      <c r="AD19" s="83">
        <v>0</v>
      </c>
      <c r="AE19" s="84">
        <f t="shared" si="6"/>
        <v>0</v>
      </c>
      <c r="AF19" s="83">
        <v>0</v>
      </c>
      <c r="AG19" s="83">
        <v>0</v>
      </c>
      <c r="AH19" s="83">
        <v>0</v>
      </c>
      <c r="AI19" s="84">
        <f t="shared" si="7"/>
        <v>0</v>
      </c>
      <c r="AJ19" s="84">
        <f t="shared" si="8"/>
        <v>4</v>
      </c>
    </row>
    <row r="20" spans="1:36" ht="199.5" customHeight="1" thickBot="1" x14ac:dyDescent="0.25">
      <c r="A20" s="476"/>
      <c r="B20" s="196" t="s">
        <v>311</v>
      </c>
      <c r="C20" s="157" t="s">
        <v>542</v>
      </c>
      <c r="D20" s="157" t="s">
        <v>129</v>
      </c>
      <c r="E20" s="85">
        <f t="shared" si="9"/>
        <v>1</v>
      </c>
      <c r="F20" s="82" t="s">
        <v>130</v>
      </c>
      <c r="G20" s="158" t="s">
        <v>698</v>
      </c>
      <c r="H20" s="85">
        <f t="shared" si="0"/>
        <v>0.5</v>
      </c>
      <c r="I20" s="85">
        <f t="shared" si="1"/>
        <v>1</v>
      </c>
      <c r="J20" s="85">
        <f t="shared" si="2"/>
        <v>1</v>
      </c>
      <c r="K20" s="85">
        <f t="shared" si="3"/>
        <v>1</v>
      </c>
      <c r="L20" s="152">
        <v>1415654.04</v>
      </c>
      <c r="M20" s="157" t="s">
        <v>600</v>
      </c>
      <c r="N20" s="157"/>
      <c r="O20" s="158" t="s">
        <v>320</v>
      </c>
      <c r="P20" s="158" t="s">
        <v>321</v>
      </c>
      <c r="Q20" s="79"/>
      <c r="R20" s="196" t="s">
        <v>311</v>
      </c>
      <c r="S20" s="301" t="s">
        <v>542</v>
      </c>
      <c r="T20" s="86">
        <v>0</v>
      </c>
      <c r="U20" s="86">
        <v>0.25</v>
      </c>
      <c r="V20" s="86">
        <v>0.5</v>
      </c>
      <c r="W20" s="87">
        <f t="shared" si="4"/>
        <v>0.5</v>
      </c>
      <c r="X20" s="86">
        <v>0.5</v>
      </c>
      <c r="Y20" s="86">
        <v>0.75</v>
      </c>
      <c r="Z20" s="86">
        <v>1</v>
      </c>
      <c r="AA20" s="87">
        <f t="shared" si="5"/>
        <v>1</v>
      </c>
      <c r="AB20" s="86">
        <v>1</v>
      </c>
      <c r="AC20" s="86">
        <v>1</v>
      </c>
      <c r="AD20" s="86">
        <v>1</v>
      </c>
      <c r="AE20" s="87">
        <f t="shared" si="6"/>
        <v>1</v>
      </c>
      <c r="AF20" s="86">
        <v>1</v>
      </c>
      <c r="AG20" s="86">
        <v>1</v>
      </c>
      <c r="AH20" s="86">
        <v>1</v>
      </c>
      <c r="AI20" s="87">
        <f t="shared" si="7"/>
        <v>1</v>
      </c>
      <c r="AJ20" s="87">
        <f t="shared" si="8"/>
        <v>1</v>
      </c>
    </row>
    <row r="21" spans="1:36" ht="199.5" customHeight="1" thickBot="1" x14ac:dyDescent="0.25">
      <c r="A21" s="476"/>
      <c r="B21" s="196" t="s">
        <v>312</v>
      </c>
      <c r="C21" s="157" t="s">
        <v>543</v>
      </c>
      <c r="D21" s="157" t="s">
        <v>128</v>
      </c>
      <c r="E21" s="81">
        <f t="shared" si="9"/>
        <v>2</v>
      </c>
      <c r="F21" s="82" t="s">
        <v>131</v>
      </c>
      <c r="G21" s="158" t="s">
        <v>699</v>
      </c>
      <c r="H21" s="81">
        <f t="shared" si="0"/>
        <v>2</v>
      </c>
      <c r="I21" s="81">
        <f t="shared" si="1"/>
        <v>0</v>
      </c>
      <c r="J21" s="81">
        <f t="shared" si="2"/>
        <v>0</v>
      </c>
      <c r="K21" s="81">
        <f t="shared" si="3"/>
        <v>0</v>
      </c>
      <c r="L21" s="152">
        <v>849392.424</v>
      </c>
      <c r="M21" s="157" t="s">
        <v>600</v>
      </c>
      <c r="N21" s="157"/>
      <c r="O21" s="300" t="s">
        <v>880</v>
      </c>
      <c r="P21" s="158" t="s">
        <v>322</v>
      </c>
      <c r="Q21" s="79"/>
      <c r="R21" s="196" t="s">
        <v>312</v>
      </c>
      <c r="S21" s="301" t="s">
        <v>543</v>
      </c>
      <c r="T21" s="83">
        <v>0</v>
      </c>
      <c r="U21" s="83">
        <v>0</v>
      </c>
      <c r="V21" s="83">
        <v>2</v>
      </c>
      <c r="W21" s="84">
        <f t="shared" si="4"/>
        <v>2</v>
      </c>
      <c r="X21" s="83">
        <v>0</v>
      </c>
      <c r="Y21" s="83">
        <v>0</v>
      </c>
      <c r="Z21" s="83">
        <v>0</v>
      </c>
      <c r="AA21" s="84">
        <f t="shared" si="5"/>
        <v>0</v>
      </c>
      <c r="AB21" s="83">
        <v>0</v>
      </c>
      <c r="AC21" s="83">
        <v>0</v>
      </c>
      <c r="AD21" s="83">
        <v>0</v>
      </c>
      <c r="AE21" s="84">
        <f t="shared" si="6"/>
        <v>0</v>
      </c>
      <c r="AF21" s="83">
        <v>0</v>
      </c>
      <c r="AG21" s="83">
        <v>0</v>
      </c>
      <c r="AH21" s="83">
        <v>0</v>
      </c>
      <c r="AI21" s="84">
        <f t="shared" si="7"/>
        <v>0</v>
      </c>
      <c r="AJ21" s="84">
        <f t="shared" si="8"/>
        <v>2</v>
      </c>
    </row>
    <row r="22" spans="1:36" ht="199.5" customHeight="1" thickBot="1" x14ac:dyDescent="0.25">
      <c r="A22" s="158" t="s">
        <v>710</v>
      </c>
      <c r="B22" s="196" t="s">
        <v>313</v>
      </c>
      <c r="C22" s="157" t="s">
        <v>544</v>
      </c>
      <c r="D22" s="157" t="s">
        <v>129</v>
      </c>
      <c r="E22" s="85">
        <f t="shared" si="9"/>
        <v>1</v>
      </c>
      <c r="F22" s="82" t="s">
        <v>130</v>
      </c>
      <c r="G22" s="158" t="s">
        <v>700</v>
      </c>
      <c r="H22" s="85">
        <f t="shared" si="0"/>
        <v>0</v>
      </c>
      <c r="I22" s="85">
        <f t="shared" si="1"/>
        <v>0.5</v>
      </c>
      <c r="J22" s="85">
        <f t="shared" si="2"/>
        <v>0.75</v>
      </c>
      <c r="K22" s="85">
        <f t="shared" si="3"/>
        <v>1</v>
      </c>
      <c r="L22" s="152">
        <v>1276523.2320000001</v>
      </c>
      <c r="M22" s="157" t="s">
        <v>600</v>
      </c>
      <c r="N22" s="157" t="s">
        <v>696</v>
      </c>
      <c r="O22" s="300" t="s">
        <v>881</v>
      </c>
      <c r="P22" s="300" t="s">
        <v>882</v>
      </c>
      <c r="Q22" s="79"/>
      <c r="R22" s="196" t="s">
        <v>313</v>
      </c>
      <c r="S22" s="301" t="s">
        <v>544</v>
      </c>
      <c r="T22" s="86">
        <v>0</v>
      </c>
      <c r="U22" s="86">
        <v>0</v>
      </c>
      <c r="V22" s="86">
        <v>0</v>
      </c>
      <c r="W22" s="87">
        <f t="shared" si="4"/>
        <v>0</v>
      </c>
      <c r="X22" s="86">
        <v>0</v>
      </c>
      <c r="Y22" s="86">
        <v>0.25</v>
      </c>
      <c r="Z22" s="86">
        <v>0.5</v>
      </c>
      <c r="AA22" s="87">
        <f t="shared" si="5"/>
        <v>0.5</v>
      </c>
      <c r="AB22" s="86">
        <v>0.5</v>
      </c>
      <c r="AC22" s="86">
        <v>0.75</v>
      </c>
      <c r="AD22" s="86">
        <v>0.75</v>
      </c>
      <c r="AE22" s="87">
        <f t="shared" si="6"/>
        <v>0.75</v>
      </c>
      <c r="AF22" s="86">
        <v>1</v>
      </c>
      <c r="AG22" s="86">
        <v>1</v>
      </c>
      <c r="AH22" s="86">
        <v>1</v>
      </c>
      <c r="AI22" s="87">
        <f t="shared" si="7"/>
        <v>1</v>
      </c>
      <c r="AJ22" s="87">
        <f t="shared" si="8"/>
        <v>1</v>
      </c>
    </row>
    <row r="23" spans="1:36" ht="199.5" customHeight="1" thickBot="1" x14ac:dyDescent="0.25">
      <c r="A23" s="495" t="s">
        <v>314</v>
      </c>
      <c r="B23" s="473" t="s">
        <v>315</v>
      </c>
      <c r="C23" s="157" t="s">
        <v>545</v>
      </c>
      <c r="D23" s="157" t="s">
        <v>128</v>
      </c>
      <c r="E23" s="81">
        <f t="shared" si="9"/>
        <v>30</v>
      </c>
      <c r="F23" s="82" t="s">
        <v>130</v>
      </c>
      <c r="G23" s="300" t="s">
        <v>883</v>
      </c>
      <c r="H23" s="81">
        <f t="shared" si="0"/>
        <v>30</v>
      </c>
      <c r="I23" s="81">
        <f t="shared" si="1"/>
        <v>0</v>
      </c>
      <c r="J23" s="81">
        <f t="shared" si="2"/>
        <v>0</v>
      </c>
      <c r="K23" s="81">
        <f t="shared" si="3"/>
        <v>0</v>
      </c>
      <c r="L23" s="482">
        <v>17176462.960000001</v>
      </c>
      <c r="M23" s="157" t="s">
        <v>600</v>
      </c>
      <c r="N23" s="157" t="s">
        <v>696</v>
      </c>
      <c r="O23" s="300" t="s">
        <v>890</v>
      </c>
      <c r="P23" s="158"/>
      <c r="Q23" s="79"/>
      <c r="R23" s="473" t="s">
        <v>315</v>
      </c>
      <c r="S23" s="301" t="s">
        <v>545</v>
      </c>
      <c r="T23" s="83">
        <v>0</v>
      </c>
      <c r="U23" s="83">
        <v>0</v>
      </c>
      <c r="V23" s="83">
        <v>30</v>
      </c>
      <c r="W23" s="84">
        <f t="shared" si="4"/>
        <v>30</v>
      </c>
      <c r="X23" s="83">
        <v>0</v>
      </c>
      <c r="Y23" s="83">
        <v>0</v>
      </c>
      <c r="Z23" s="83">
        <v>0</v>
      </c>
      <c r="AA23" s="84">
        <f t="shared" si="5"/>
        <v>0</v>
      </c>
      <c r="AB23" s="83">
        <v>0</v>
      </c>
      <c r="AC23" s="83">
        <v>0</v>
      </c>
      <c r="AD23" s="83">
        <v>0</v>
      </c>
      <c r="AE23" s="84">
        <f t="shared" si="6"/>
        <v>0</v>
      </c>
      <c r="AF23" s="83">
        <v>0</v>
      </c>
      <c r="AG23" s="83">
        <v>0</v>
      </c>
      <c r="AH23" s="83">
        <v>0</v>
      </c>
      <c r="AI23" s="84">
        <f t="shared" si="7"/>
        <v>0</v>
      </c>
      <c r="AJ23" s="84">
        <f t="shared" si="8"/>
        <v>30</v>
      </c>
    </row>
    <row r="24" spans="1:36" ht="150" customHeight="1" thickBot="1" x14ac:dyDescent="0.25">
      <c r="A24" s="495"/>
      <c r="B24" s="473"/>
      <c r="C24" s="157" t="s">
        <v>546</v>
      </c>
      <c r="D24" s="157" t="s">
        <v>128</v>
      </c>
      <c r="E24" s="81">
        <f t="shared" si="9"/>
        <v>3</v>
      </c>
      <c r="F24" s="82" t="s">
        <v>130</v>
      </c>
      <c r="G24" s="158" t="s">
        <v>701</v>
      </c>
      <c r="H24" s="81">
        <f t="shared" si="0"/>
        <v>3</v>
      </c>
      <c r="I24" s="81">
        <f t="shared" si="1"/>
        <v>0</v>
      </c>
      <c r="J24" s="81">
        <f t="shared" si="2"/>
        <v>0</v>
      </c>
      <c r="K24" s="81">
        <f t="shared" si="3"/>
        <v>0</v>
      </c>
      <c r="L24" s="483"/>
      <c r="M24" s="157" t="s">
        <v>600</v>
      </c>
      <c r="N24" s="157" t="s">
        <v>696</v>
      </c>
      <c r="O24" s="158" t="s">
        <v>323</v>
      </c>
      <c r="P24" s="158"/>
      <c r="R24" s="473"/>
      <c r="S24" s="301" t="s">
        <v>546</v>
      </c>
      <c r="T24" s="83">
        <v>0</v>
      </c>
      <c r="U24" s="83">
        <v>0</v>
      </c>
      <c r="V24" s="83">
        <v>3</v>
      </c>
      <c r="W24" s="84">
        <f t="shared" si="4"/>
        <v>3</v>
      </c>
      <c r="X24" s="83">
        <v>0</v>
      </c>
      <c r="Y24" s="83">
        <v>0</v>
      </c>
      <c r="Z24" s="83">
        <v>0</v>
      </c>
      <c r="AA24" s="84">
        <f t="shared" si="5"/>
        <v>0</v>
      </c>
      <c r="AB24" s="83">
        <v>0</v>
      </c>
      <c r="AC24" s="83">
        <v>0</v>
      </c>
      <c r="AD24" s="83">
        <v>0</v>
      </c>
      <c r="AE24" s="84">
        <f t="shared" si="6"/>
        <v>0</v>
      </c>
      <c r="AF24" s="83">
        <v>0</v>
      </c>
      <c r="AG24" s="83">
        <v>0</v>
      </c>
      <c r="AH24" s="83">
        <v>0</v>
      </c>
      <c r="AI24" s="84">
        <f t="shared" si="7"/>
        <v>0</v>
      </c>
      <c r="AJ24" s="84">
        <f t="shared" si="8"/>
        <v>3</v>
      </c>
    </row>
    <row r="25" spans="1:36" ht="150" customHeight="1" thickBot="1" x14ac:dyDescent="0.25">
      <c r="A25" s="495"/>
      <c r="B25" s="473"/>
      <c r="C25" s="157" t="s">
        <v>547</v>
      </c>
      <c r="D25" s="157" t="s">
        <v>128</v>
      </c>
      <c r="E25" s="81">
        <f t="shared" si="9"/>
        <v>200</v>
      </c>
      <c r="F25" s="82" t="s">
        <v>130</v>
      </c>
      <c r="G25" s="158" t="s">
        <v>702</v>
      </c>
      <c r="H25" s="81">
        <f t="shared" si="0"/>
        <v>60</v>
      </c>
      <c r="I25" s="81">
        <f t="shared" si="1"/>
        <v>60</v>
      </c>
      <c r="J25" s="81">
        <f t="shared" si="2"/>
        <v>80</v>
      </c>
      <c r="K25" s="81">
        <f t="shared" si="3"/>
        <v>0</v>
      </c>
      <c r="L25" s="483"/>
      <c r="M25" s="157" t="s">
        <v>600</v>
      </c>
      <c r="N25" s="157" t="s">
        <v>696</v>
      </c>
      <c r="O25" s="158" t="s">
        <v>323</v>
      </c>
      <c r="P25" s="158"/>
      <c r="R25" s="473"/>
      <c r="S25" s="301" t="s">
        <v>547</v>
      </c>
      <c r="T25" s="83">
        <v>0</v>
      </c>
      <c r="U25" s="83">
        <v>0</v>
      </c>
      <c r="V25" s="83">
        <v>60</v>
      </c>
      <c r="W25" s="84">
        <f t="shared" si="4"/>
        <v>60</v>
      </c>
      <c r="X25" s="83">
        <v>0</v>
      </c>
      <c r="Y25" s="83">
        <v>0</v>
      </c>
      <c r="Z25" s="83">
        <v>60</v>
      </c>
      <c r="AA25" s="84">
        <f t="shared" si="5"/>
        <v>60</v>
      </c>
      <c r="AB25" s="83">
        <v>0</v>
      </c>
      <c r="AC25" s="83">
        <v>0</v>
      </c>
      <c r="AD25" s="83">
        <v>80</v>
      </c>
      <c r="AE25" s="84">
        <f t="shared" si="6"/>
        <v>80</v>
      </c>
      <c r="AF25" s="83">
        <v>0</v>
      </c>
      <c r="AG25" s="83">
        <v>0</v>
      </c>
      <c r="AH25" s="83">
        <v>0</v>
      </c>
      <c r="AI25" s="84">
        <f t="shared" si="7"/>
        <v>0</v>
      </c>
      <c r="AJ25" s="84">
        <f t="shared" si="8"/>
        <v>200</v>
      </c>
    </row>
    <row r="26" spans="1:36" ht="150" customHeight="1" thickBot="1" x14ac:dyDescent="0.25">
      <c r="A26" s="495"/>
      <c r="B26" s="473"/>
      <c r="C26" s="301" t="s">
        <v>884</v>
      </c>
      <c r="D26" s="157" t="s">
        <v>128</v>
      </c>
      <c r="E26" s="81">
        <f t="shared" si="9"/>
        <v>100</v>
      </c>
      <c r="F26" s="82" t="s">
        <v>131</v>
      </c>
      <c r="G26" s="300" t="s">
        <v>885</v>
      </c>
      <c r="H26" s="81">
        <f t="shared" si="0"/>
        <v>100</v>
      </c>
      <c r="I26" s="81">
        <f t="shared" si="1"/>
        <v>0</v>
      </c>
      <c r="J26" s="81">
        <f t="shared" si="2"/>
        <v>0</v>
      </c>
      <c r="K26" s="81">
        <f t="shared" si="3"/>
        <v>0</v>
      </c>
      <c r="L26" s="483"/>
      <c r="M26" s="157" t="s">
        <v>600</v>
      </c>
      <c r="N26" s="157" t="s">
        <v>696</v>
      </c>
      <c r="O26" s="300" t="s">
        <v>886</v>
      </c>
      <c r="P26" s="158"/>
      <c r="R26" s="473"/>
      <c r="S26" s="301" t="s">
        <v>884</v>
      </c>
      <c r="T26" s="83">
        <v>0</v>
      </c>
      <c r="U26" s="83">
        <v>0</v>
      </c>
      <c r="V26" s="83">
        <v>100</v>
      </c>
      <c r="W26" s="84">
        <f t="shared" si="4"/>
        <v>100</v>
      </c>
      <c r="X26" s="83">
        <v>0</v>
      </c>
      <c r="Y26" s="83">
        <v>0</v>
      </c>
      <c r="Z26" s="83">
        <v>0</v>
      </c>
      <c r="AA26" s="84">
        <f t="shared" si="5"/>
        <v>0</v>
      </c>
      <c r="AB26" s="83">
        <v>0</v>
      </c>
      <c r="AC26" s="83">
        <v>0</v>
      </c>
      <c r="AD26" s="83">
        <v>0</v>
      </c>
      <c r="AE26" s="84">
        <f t="shared" si="6"/>
        <v>0</v>
      </c>
      <c r="AF26" s="83">
        <v>0</v>
      </c>
      <c r="AG26" s="83">
        <v>0</v>
      </c>
      <c r="AH26" s="83">
        <v>0</v>
      </c>
      <c r="AI26" s="84">
        <f t="shared" si="7"/>
        <v>0</v>
      </c>
      <c r="AJ26" s="84">
        <f t="shared" si="8"/>
        <v>100</v>
      </c>
    </row>
    <row r="27" spans="1:36" ht="150" customHeight="1" thickBot="1" x14ac:dyDescent="0.25">
      <c r="A27" s="495"/>
      <c r="B27" s="473"/>
      <c r="C27" s="157" t="s">
        <v>548</v>
      </c>
      <c r="D27" s="157" t="s">
        <v>128</v>
      </c>
      <c r="E27" s="81">
        <f t="shared" si="9"/>
        <v>200</v>
      </c>
      <c r="F27" s="82" t="s">
        <v>131</v>
      </c>
      <c r="G27" s="158" t="s">
        <v>703</v>
      </c>
      <c r="H27" s="81">
        <f t="shared" si="0"/>
        <v>75</v>
      </c>
      <c r="I27" s="81">
        <f t="shared" si="1"/>
        <v>85</v>
      </c>
      <c r="J27" s="81">
        <f t="shared" si="2"/>
        <v>40</v>
      </c>
      <c r="K27" s="81">
        <f t="shared" si="3"/>
        <v>0</v>
      </c>
      <c r="L27" s="483"/>
      <c r="M27" s="157" t="s">
        <v>600</v>
      </c>
      <c r="N27" s="157" t="s">
        <v>696</v>
      </c>
      <c r="O27" s="158" t="s">
        <v>324</v>
      </c>
      <c r="P27" s="158"/>
      <c r="R27" s="473"/>
      <c r="S27" s="301" t="s">
        <v>548</v>
      </c>
      <c r="T27" s="83">
        <v>0</v>
      </c>
      <c r="U27" s="83">
        <v>0</v>
      </c>
      <c r="V27" s="83">
        <v>75</v>
      </c>
      <c r="W27" s="84">
        <f t="shared" si="4"/>
        <v>75</v>
      </c>
      <c r="X27" s="83">
        <v>0</v>
      </c>
      <c r="Y27" s="83">
        <v>0</v>
      </c>
      <c r="Z27" s="83">
        <v>85</v>
      </c>
      <c r="AA27" s="84">
        <f t="shared" si="5"/>
        <v>85</v>
      </c>
      <c r="AB27" s="83">
        <v>0</v>
      </c>
      <c r="AC27" s="83">
        <v>0</v>
      </c>
      <c r="AD27" s="83">
        <v>40</v>
      </c>
      <c r="AE27" s="84">
        <f t="shared" si="6"/>
        <v>40</v>
      </c>
      <c r="AF27" s="83">
        <v>0</v>
      </c>
      <c r="AG27" s="83">
        <v>0</v>
      </c>
      <c r="AH27" s="83">
        <v>0</v>
      </c>
      <c r="AI27" s="84">
        <f t="shared" si="7"/>
        <v>0</v>
      </c>
      <c r="AJ27" s="84">
        <f t="shared" si="8"/>
        <v>200</v>
      </c>
    </row>
    <row r="28" spans="1:36" ht="150" customHeight="1" thickBot="1" x14ac:dyDescent="0.25">
      <c r="A28" s="495"/>
      <c r="B28" s="473"/>
      <c r="C28" s="157" t="s">
        <v>549</v>
      </c>
      <c r="D28" s="157" t="s">
        <v>128</v>
      </c>
      <c r="E28" s="81">
        <f t="shared" si="9"/>
        <v>2</v>
      </c>
      <c r="F28" s="82" t="s">
        <v>131</v>
      </c>
      <c r="G28" s="158" t="s">
        <v>704</v>
      </c>
      <c r="H28" s="81">
        <f t="shared" si="0"/>
        <v>0</v>
      </c>
      <c r="I28" s="81">
        <f t="shared" si="1"/>
        <v>2</v>
      </c>
      <c r="J28" s="81">
        <f t="shared" si="2"/>
        <v>0</v>
      </c>
      <c r="K28" s="81">
        <f t="shared" si="3"/>
        <v>0</v>
      </c>
      <c r="L28" s="483"/>
      <c r="M28" s="157" t="s">
        <v>600</v>
      </c>
      <c r="N28" s="157" t="s">
        <v>696</v>
      </c>
      <c r="O28" s="300" t="s">
        <v>887</v>
      </c>
      <c r="P28" s="158" t="s">
        <v>325</v>
      </c>
      <c r="R28" s="473"/>
      <c r="S28" s="301" t="s">
        <v>549</v>
      </c>
      <c r="T28" s="83">
        <v>0</v>
      </c>
      <c r="U28" s="83">
        <v>0</v>
      </c>
      <c r="V28" s="83">
        <v>0</v>
      </c>
      <c r="W28" s="84">
        <f t="shared" si="4"/>
        <v>0</v>
      </c>
      <c r="X28" s="83">
        <v>0</v>
      </c>
      <c r="Y28" s="83">
        <v>0</v>
      </c>
      <c r="Z28" s="83">
        <v>2</v>
      </c>
      <c r="AA28" s="84">
        <f t="shared" si="5"/>
        <v>2</v>
      </c>
      <c r="AB28" s="83">
        <v>0</v>
      </c>
      <c r="AC28" s="83">
        <v>0</v>
      </c>
      <c r="AD28" s="83">
        <v>0</v>
      </c>
      <c r="AE28" s="84">
        <f t="shared" si="6"/>
        <v>0</v>
      </c>
      <c r="AF28" s="83">
        <v>0</v>
      </c>
      <c r="AG28" s="83">
        <v>0</v>
      </c>
      <c r="AH28" s="83">
        <v>0</v>
      </c>
      <c r="AI28" s="84">
        <f t="shared" si="7"/>
        <v>0</v>
      </c>
      <c r="AJ28" s="84">
        <f t="shared" si="8"/>
        <v>2</v>
      </c>
    </row>
    <row r="29" spans="1:36" ht="150" customHeight="1" thickBot="1" x14ac:dyDescent="0.25">
      <c r="A29" s="495"/>
      <c r="B29" s="473"/>
      <c r="C29" s="157" t="s">
        <v>550</v>
      </c>
      <c r="D29" s="157" t="s">
        <v>128</v>
      </c>
      <c r="E29" s="81">
        <f t="shared" si="9"/>
        <v>2</v>
      </c>
      <c r="F29" s="82" t="s">
        <v>131</v>
      </c>
      <c r="G29" s="158" t="s">
        <v>705</v>
      </c>
      <c r="H29" s="81">
        <f t="shared" si="0"/>
        <v>0</v>
      </c>
      <c r="I29" s="81">
        <f t="shared" si="1"/>
        <v>2</v>
      </c>
      <c r="J29" s="81">
        <f t="shared" si="2"/>
        <v>0</v>
      </c>
      <c r="K29" s="81">
        <f t="shared" si="3"/>
        <v>0</v>
      </c>
      <c r="L29" s="484"/>
      <c r="M29" s="157" t="s">
        <v>600</v>
      </c>
      <c r="N29" s="197" t="s">
        <v>706</v>
      </c>
      <c r="O29" s="300" t="s">
        <v>889</v>
      </c>
      <c r="P29" s="300" t="s">
        <v>888</v>
      </c>
      <c r="R29" s="473"/>
      <c r="S29" s="301" t="s">
        <v>550</v>
      </c>
      <c r="T29" s="83">
        <v>0</v>
      </c>
      <c r="U29" s="83">
        <v>0</v>
      </c>
      <c r="V29" s="83">
        <v>0</v>
      </c>
      <c r="W29" s="84">
        <f t="shared" si="4"/>
        <v>0</v>
      </c>
      <c r="X29" s="83">
        <v>0</v>
      </c>
      <c r="Y29" s="83">
        <v>0</v>
      </c>
      <c r="Z29" s="83">
        <v>2</v>
      </c>
      <c r="AA29" s="84">
        <f t="shared" si="5"/>
        <v>2</v>
      </c>
      <c r="AB29" s="83">
        <v>0</v>
      </c>
      <c r="AC29" s="83">
        <v>0</v>
      </c>
      <c r="AD29" s="83">
        <v>0</v>
      </c>
      <c r="AE29" s="84">
        <f t="shared" si="6"/>
        <v>0</v>
      </c>
      <c r="AF29" s="83">
        <v>0</v>
      </c>
      <c r="AG29" s="83">
        <v>0</v>
      </c>
      <c r="AH29" s="83">
        <v>0</v>
      </c>
      <c r="AI29" s="84">
        <f t="shared" si="7"/>
        <v>0</v>
      </c>
      <c r="AJ29" s="84">
        <f t="shared" si="8"/>
        <v>2</v>
      </c>
    </row>
    <row r="30" spans="1:36" s="75" customFormat="1" x14ac:dyDescent="0.2">
      <c r="E30" s="88"/>
      <c r="H30" s="88"/>
      <c r="I30" s="88"/>
      <c r="J30" s="88"/>
      <c r="K30" s="88"/>
      <c r="L30" s="88"/>
      <c r="T30" s="88"/>
      <c r="U30" s="88"/>
      <c r="V30" s="88"/>
      <c r="W30" s="88"/>
      <c r="X30" s="88"/>
      <c r="Y30" s="88"/>
      <c r="Z30" s="88"/>
      <c r="AA30" s="88"/>
      <c r="AB30" s="88"/>
      <c r="AC30" s="88"/>
      <c r="AD30" s="88"/>
      <c r="AE30" s="88"/>
      <c r="AF30" s="88"/>
      <c r="AG30" s="88"/>
      <c r="AH30" s="88"/>
      <c r="AI30" s="88"/>
      <c r="AJ30" s="88"/>
    </row>
    <row r="31" spans="1:36" s="75" customFormat="1" x14ac:dyDescent="0.2">
      <c r="E31" s="88"/>
      <c r="H31" s="88"/>
      <c r="I31" s="88"/>
      <c r="J31" s="88"/>
      <c r="K31" s="88"/>
      <c r="L31" s="88"/>
      <c r="T31" s="88"/>
      <c r="U31" s="88"/>
      <c r="V31" s="88"/>
      <c r="W31" s="88"/>
      <c r="X31" s="88"/>
      <c r="Y31" s="88"/>
      <c r="Z31" s="88"/>
      <c r="AA31" s="88"/>
      <c r="AB31" s="88"/>
      <c r="AC31" s="88"/>
      <c r="AD31" s="88"/>
      <c r="AE31" s="88"/>
      <c r="AF31" s="88"/>
      <c r="AG31" s="88"/>
      <c r="AH31" s="88"/>
      <c r="AI31" s="88"/>
      <c r="AJ31" s="88"/>
    </row>
    <row r="32" spans="1:36" s="75" customFormat="1" x14ac:dyDescent="0.2">
      <c r="E32" s="88"/>
      <c r="H32" s="88"/>
      <c r="I32" s="88"/>
      <c r="J32" s="88"/>
      <c r="K32" s="88"/>
      <c r="L32" s="88"/>
      <c r="T32" s="88"/>
      <c r="U32" s="88"/>
      <c r="V32" s="88"/>
      <c r="W32" s="88"/>
      <c r="X32" s="88"/>
      <c r="Y32" s="88"/>
      <c r="Z32" s="88"/>
      <c r="AA32" s="88"/>
      <c r="AB32" s="88"/>
      <c r="AC32" s="88"/>
      <c r="AD32" s="88"/>
      <c r="AE32" s="88"/>
      <c r="AF32" s="88"/>
      <c r="AG32" s="88"/>
      <c r="AH32" s="88"/>
      <c r="AI32" s="88"/>
      <c r="AJ32" s="88"/>
    </row>
  </sheetData>
  <mergeCells count="33">
    <mergeCell ref="A9:P10"/>
    <mergeCell ref="A11:P12"/>
    <mergeCell ref="A23:A29"/>
    <mergeCell ref="B23:B29"/>
    <mergeCell ref="A8:P8"/>
    <mergeCell ref="A5:P5"/>
    <mergeCell ref="A6:E6"/>
    <mergeCell ref="F6:J6"/>
    <mergeCell ref="K6:P6"/>
    <mergeCell ref="A7:P7"/>
    <mergeCell ref="R11:AJ12"/>
    <mergeCell ref="A13:A14"/>
    <mergeCell ref="B13:F13"/>
    <mergeCell ref="G13:G14"/>
    <mergeCell ref="H13:K13"/>
    <mergeCell ref="L13:L14"/>
    <mergeCell ref="M13:M14"/>
    <mergeCell ref="N13:N14"/>
    <mergeCell ref="R23:R29"/>
    <mergeCell ref="AF13:AI13"/>
    <mergeCell ref="AJ13:AJ14"/>
    <mergeCell ref="A15:A18"/>
    <mergeCell ref="B15:B17"/>
    <mergeCell ref="R15:R17"/>
    <mergeCell ref="A19:A21"/>
    <mergeCell ref="O13:O14"/>
    <mergeCell ref="P13:P14"/>
    <mergeCell ref="R13:S13"/>
    <mergeCell ref="T13:W13"/>
    <mergeCell ref="X13:AA13"/>
    <mergeCell ref="AB13:AE13"/>
    <mergeCell ref="L15:L17"/>
    <mergeCell ref="L23:L29"/>
  </mergeCells>
  <dataValidations count="2">
    <dataValidation type="list" allowBlank="1" showInputMessage="1" showErrorMessage="1" sqref="F15:F29">
      <formula1>"A,B,C"</formula1>
      <formula2>0</formula2>
    </dataValidation>
    <dataValidation type="list" allowBlank="1" showInputMessage="1" showErrorMessage="1" sqref="D15:D29">
      <formula1>"Unidad,Porcentaje,Monetario"</formula1>
      <formula2>0</formula2>
    </dataValidation>
  </dataValidations>
  <printOptions horizontalCentered="1"/>
  <pageMargins left="0.7" right="0.7" top="0.76388888888888895" bottom="0.77361111111111103" header="0.511811023622047" footer="0.511811023622047"/>
  <pageSetup paperSize="5" scale="37" orientation="landscape" horizontalDpi="300" verticalDpi="300" r:id="rId1"/>
  <rowBreaks count="2" manualBreakCount="2">
    <brk id="18" max="16383" man="1"/>
    <brk id="2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AMJ28"/>
  <sheetViews>
    <sheetView showGridLines="0" zoomScale="60" zoomScaleNormal="60" zoomScaleSheetLayoutView="20" workbookViewId="0"/>
  </sheetViews>
  <sheetFormatPr baseColWidth="10" defaultRowHeight="15" x14ac:dyDescent="0.2"/>
  <cols>
    <col min="1" max="1" width="25.625" style="117" customWidth="1"/>
    <col min="2" max="2" width="35.375" style="117" customWidth="1"/>
    <col min="3" max="4" width="25.625" style="117" customWidth="1"/>
    <col min="5" max="6" width="19.25" style="117" customWidth="1"/>
    <col min="7" max="7" width="37.625" style="117" customWidth="1"/>
    <col min="8" max="11" width="15.625" style="117" customWidth="1"/>
    <col min="12" max="12" width="27" style="117" bestFit="1" customWidth="1"/>
    <col min="13" max="13" width="22.125" style="117" customWidth="1"/>
    <col min="14" max="14" width="27.25" style="117" customWidth="1"/>
    <col min="15" max="16" width="31.75" style="117" customWidth="1"/>
    <col min="17" max="17" width="10.625" style="116" customWidth="1"/>
    <col min="18" max="18" width="23.875" style="117" customWidth="1"/>
    <col min="19" max="19" width="25" style="117" customWidth="1"/>
    <col min="20" max="29" width="11.875" style="117" customWidth="1"/>
    <col min="30" max="30" width="12.375" style="117" bestFit="1" customWidth="1"/>
    <col min="31" max="31" width="13.75" style="117" customWidth="1"/>
    <col min="32" max="33" width="11.875" style="117" customWidth="1"/>
    <col min="34" max="34" width="13.75" style="117" customWidth="1"/>
    <col min="35" max="37" width="11.875" style="117" customWidth="1"/>
    <col min="38" max="1024" width="10.625" style="117" customWidth="1"/>
    <col min="1025" max="1025" width="11" style="116" customWidth="1"/>
    <col min="1026" max="16384" width="11" style="116"/>
  </cols>
  <sheetData>
    <row r="1" spans="1:1024" ht="44.1" customHeight="1" x14ac:dyDescent="0.2">
      <c r="A1" s="115"/>
      <c r="B1" s="115"/>
      <c r="C1" s="115"/>
      <c r="D1" s="115"/>
      <c r="E1" s="115"/>
      <c r="F1" s="115"/>
      <c r="G1" s="115"/>
      <c r="H1" s="115"/>
      <c r="I1" s="115"/>
      <c r="J1" s="115"/>
      <c r="K1" s="115"/>
      <c r="L1" s="115"/>
      <c r="M1" s="115"/>
      <c r="N1" s="115"/>
      <c r="O1" s="115"/>
      <c r="P1" s="115"/>
    </row>
    <row r="2" spans="1:1024" ht="44.1" customHeight="1" x14ac:dyDescent="0.2">
      <c r="A2" s="115"/>
      <c r="B2" s="115"/>
      <c r="C2" s="115"/>
      <c r="D2" s="115"/>
      <c r="E2" s="115"/>
      <c r="F2" s="115"/>
      <c r="G2" s="115"/>
      <c r="H2" s="115"/>
      <c r="I2" s="115"/>
      <c r="J2" s="115"/>
      <c r="K2" s="115"/>
      <c r="L2" s="115"/>
      <c r="M2" s="115"/>
      <c r="N2" s="115"/>
      <c r="O2" s="115"/>
      <c r="P2" s="115"/>
    </row>
    <row r="3" spans="1:1024" ht="44.1" customHeight="1" x14ac:dyDescent="0.2">
      <c r="A3" s="115"/>
      <c r="B3" s="115"/>
      <c r="C3" s="115"/>
      <c r="D3" s="115"/>
      <c r="E3" s="115"/>
      <c r="F3" s="115"/>
      <c r="G3" s="115"/>
      <c r="H3" s="115"/>
      <c r="I3" s="115"/>
      <c r="J3" s="115"/>
      <c r="K3" s="115"/>
      <c r="L3" s="115"/>
      <c r="M3" s="115"/>
      <c r="N3" s="115"/>
      <c r="O3" s="115"/>
      <c r="P3" s="115"/>
    </row>
    <row r="4" spans="1:1024" ht="44.1" customHeight="1" thickBot="1" x14ac:dyDescent="0.25">
      <c r="A4" s="115"/>
      <c r="B4" s="115"/>
      <c r="C4" s="115"/>
      <c r="D4" s="115"/>
      <c r="E4" s="115"/>
      <c r="F4" s="115"/>
      <c r="G4" s="115"/>
      <c r="H4" s="115"/>
      <c r="I4" s="115"/>
      <c r="J4" s="115"/>
      <c r="K4" s="115"/>
      <c r="L4" s="115"/>
      <c r="M4" s="115"/>
      <c r="N4" s="115"/>
      <c r="O4" s="115"/>
      <c r="P4" s="115"/>
    </row>
    <row r="5" spans="1:1024" s="118" customFormat="1" ht="44.1" customHeight="1" thickBot="1" x14ac:dyDescent="0.25">
      <c r="A5" s="529" t="s">
        <v>36</v>
      </c>
      <c r="B5" s="530"/>
      <c r="C5" s="530"/>
      <c r="D5" s="530"/>
      <c r="E5" s="531"/>
      <c r="F5" s="530"/>
      <c r="G5" s="530"/>
      <c r="H5" s="531"/>
      <c r="I5" s="531"/>
      <c r="J5" s="531"/>
      <c r="K5" s="531"/>
      <c r="L5" s="531"/>
      <c r="M5" s="530"/>
      <c r="N5" s="530"/>
      <c r="O5" s="530"/>
      <c r="P5" s="532"/>
      <c r="Q5" s="116"/>
    </row>
    <row r="6" spans="1:1024" s="118" customFormat="1" ht="135" customHeight="1" thickBot="1" x14ac:dyDescent="0.25">
      <c r="A6" s="533" t="s">
        <v>37</v>
      </c>
      <c r="B6" s="533"/>
      <c r="C6" s="533"/>
      <c r="D6" s="533"/>
      <c r="E6" s="534"/>
      <c r="F6" s="533" t="s">
        <v>38</v>
      </c>
      <c r="G6" s="533"/>
      <c r="H6" s="534"/>
      <c r="I6" s="534"/>
      <c r="J6" s="534"/>
      <c r="K6" s="535" t="s">
        <v>39</v>
      </c>
      <c r="L6" s="536"/>
      <c r="M6" s="537"/>
      <c r="N6" s="537"/>
      <c r="O6" s="537"/>
      <c r="P6" s="538"/>
      <c r="Q6" s="116"/>
    </row>
    <row r="7" spans="1:1024" ht="27" thickBot="1" x14ac:dyDescent="0.25">
      <c r="A7" s="539" t="s">
        <v>40</v>
      </c>
      <c r="B7" s="540"/>
      <c r="C7" s="540"/>
      <c r="D7" s="540"/>
      <c r="E7" s="541"/>
      <c r="F7" s="540"/>
      <c r="G7" s="540"/>
      <c r="H7" s="541"/>
      <c r="I7" s="541"/>
      <c r="J7" s="541"/>
      <c r="K7" s="541"/>
      <c r="L7" s="541"/>
      <c r="M7" s="540"/>
      <c r="N7" s="540"/>
      <c r="O7" s="540"/>
      <c r="P7" s="542"/>
    </row>
    <row r="8" spans="1:1024" s="119" customFormat="1" ht="23.25" customHeight="1" x14ac:dyDescent="0.2">
      <c r="A8" s="525" t="s">
        <v>89</v>
      </c>
      <c r="B8" s="526"/>
      <c r="C8" s="526"/>
      <c r="D8" s="526"/>
      <c r="E8" s="527"/>
      <c r="F8" s="526"/>
      <c r="G8" s="526"/>
      <c r="H8" s="527"/>
      <c r="I8" s="527"/>
      <c r="J8" s="527"/>
      <c r="K8" s="527"/>
      <c r="L8" s="527"/>
      <c r="M8" s="526"/>
      <c r="N8" s="526"/>
      <c r="O8" s="526"/>
      <c r="P8" s="528"/>
      <c r="Q8" s="116"/>
    </row>
    <row r="9" spans="1:1024" s="119" customFormat="1" ht="20.100000000000001" customHeight="1" x14ac:dyDescent="0.2">
      <c r="A9" s="500" t="s">
        <v>41</v>
      </c>
      <c r="B9" s="501"/>
      <c r="C9" s="501"/>
      <c r="D9" s="501"/>
      <c r="E9" s="502"/>
      <c r="F9" s="501"/>
      <c r="G9" s="501"/>
      <c r="H9" s="502"/>
      <c r="I9" s="502"/>
      <c r="J9" s="502"/>
      <c r="K9" s="502"/>
      <c r="L9" s="502"/>
      <c r="M9" s="501"/>
      <c r="N9" s="501"/>
      <c r="O9" s="501"/>
      <c r="P9" s="503"/>
      <c r="Q9" s="116"/>
    </row>
    <row r="10" spans="1:1024" s="119" customFormat="1" ht="20.100000000000001" customHeight="1" thickBot="1" x14ac:dyDescent="0.25">
      <c r="A10" s="500"/>
      <c r="B10" s="501"/>
      <c r="C10" s="501"/>
      <c r="D10" s="501"/>
      <c r="E10" s="502"/>
      <c r="F10" s="501"/>
      <c r="G10" s="501"/>
      <c r="H10" s="502"/>
      <c r="I10" s="502"/>
      <c r="J10" s="502"/>
      <c r="K10" s="502"/>
      <c r="L10" s="502"/>
      <c r="M10" s="501"/>
      <c r="N10" s="501"/>
      <c r="O10" s="501"/>
      <c r="P10" s="503"/>
      <c r="Q10" s="116"/>
    </row>
    <row r="11" spans="1:1024" s="119" customFormat="1" ht="14.45" customHeight="1" x14ac:dyDescent="0.2">
      <c r="A11" s="500" t="s">
        <v>83</v>
      </c>
      <c r="B11" s="501"/>
      <c r="C11" s="501"/>
      <c r="D11" s="501"/>
      <c r="E11" s="502"/>
      <c r="F11" s="501"/>
      <c r="G11" s="501"/>
      <c r="H11" s="502"/>
      <c r="I11" s="502"/>
      <c r="J11" s="502"/>
      <c r="K11" s="502"/>
      <c r="L11" s="502"/>
      <c r="M11" s="501"/>
      <c r="N11" s="501"/>
      <c r="O11" s="501"/>
      <c r="P11" s="503"/>
      <c r="Q11" s="116"/>
      <c r="R11" s="508" t="s">
        <v>42</v>
      </c>
      <c r="S11" s="509"/>
      <c r="T11" s="510"/>
      <c r="U11" s="510"/>
      <c r="V11" s="510"/>
      <c r="W11" s="510"/>
      <c r="X11" s="510"/>
      <c r="Y11" s="510"/>
      <c r="Z11" s="510"/>
      <c r="AA11" s="510"/>
      <c r="AB11" s="510"/>
      <c r="AC11" s="510"/>
      <c r="AD11" s="510"/>
      <c r="AE11" s="510"/>
      <c r="AF11" s="510"/>
      <c r="AG11" s="510"/>
      <c r="AH11" s="510"/>
      <c r="AI11" s="510"/>
      <c r="AJ11" s="511"/>
      <c r="AK11" s="120"/>
    </row>
    <row r="12" spans="1:1024" s="119" customFormat="1" ht="15" customHeight="1" thickBot="1" x14ac:dyDescent="0.25">
      <c r="A12" s="504"/>
      <c r="B12" s="505"/>
      <c r="C12" s="505"/>
      <c r="D12" s="505"/>
      <c r="E12" s="506"/>
      <c r="F12" s="505"/>
      <c r="G12" s="505"/>
      <c r="H12" s="506"/>
      <c r="I12" s="506"/>
      <c r="J12" s="506"/>
      <c r="K12" s="506"/>
      <c r="L12" s="506"/>
      <c r="M12" s="505"/>
      <c r="N12" s="505"/>
      <c r="O12" s="505"/>
      <c r="P12" s="507"/>
      <c r="Q12" s="116"/>
      <c r="R12" s="512"/>
      <c r="S12" s="513"/>
      <c r="T12" s="514"/>
      <c r="U12" s="514"/>
      <c r="V12" s="514"/>
      <c r="W12" s="514"/>
      <c r="X12" s="514"/>
      <c r="Y12" s="514"/>
      <c r="Z12" s="514"/>
      <c r="AA12" s="514"/>
      <c r="AB12" s="514"/>
      <c r="AC12" s="514"/>
      <c r="AD12" s="514"/>
      <c r="AE12" s="514"/>
      <c r="AF12" s="514"/>
      <c r="AG12" s="514"/>
      <c r="AH12" s="514"/>
      <c r="AI12" s="514"/>
      <c r="AJ12" s="515"/>
      <c r="AK12" s="120"/>
    </row>
    <row r="13" spans="1:1024" ht="47.25" customHeight="1" thickBot="1" x14ac:dyDescent="0.25">
      <c r="A13" s="516" t="s">
        <v>43</v>
      </c>
      <c r="B13" s="516" t="s">
        <v>44</v>
      </c>
      <c r="C13" s="516"/>
      <c r="D13" s="516"/>
      <c r="E13" s="518"/>
      <c r="F13" s="516"/>
      <c r="G13" s="516" t="s">
        <v>45</v>
      </c>
      <c r="H13" s="518" t="s">
        <v>46</v>
      </c>
      <c r="I13" s="518"/>
      <c r="J13" s="518"/>
      <c r="K13" s="518"/>
      <c r="L13" s="519" t="s">
        <v>47</v>
      </c>
      <c r="M13" s="516" t="s">
        <v>48</v>
      </c>
      <c r="N13" s="516" t="s">
        <v>49</v>
      </c>
      <c r="O13" s="516" t="s">
        <v>50</v>
      </c>
      <c r="P13" s="517" t="s">
        <v>51</v>
      </c>
      <c r="Q13" s="121"/>
      <c r="R13" s="523" t="s">
        <v>44</v>
      </c>
      <c r="S13" s="523"/>
      <c r="T13" s="521" t="s">
        <v>52</v>
      </c>
      <c r="U13" s="521"/>
      <c r="V13" s="521"/>
      <c r="W13" s="521"/>
      <c r="X13" s="521" t="s">
        <v>53</v>
      </c>
      <c r="Y13" s="521"/>
      <c r="Z13" s="521"/>
      <c r="AA13" s="521"/>
      <c r="AB13" s="521" t="s">
        <v>54</v>
      </c>
      <c r="AC13" s="521"/>
      <c r="AD13" s="521"/>
      <c r="AE13" s="521"/>
      <c r="AF13" s="521" t="s">
        <v>55</v>
      </c>
      <c r="AG13" s="521"/>
      <c r="AH13" s="521"/>
      <c r="AI13" s="521"/>
      <c r="AJ13" s="522" t="s">
        <v>56</v>
      </c>
      <c r="AK13" s="115"/>
      <c r="AL13" s="115"/>
      <c r="AM13" s="115"/>
      <c r="AN13" s="115"/>
      <c r="AO13" s="115"/>
      <c r="AP13" s="115"/>
      <c r="AQ13" s="115"/>
      <c r="AR13" s="115"/>
      <c r="AS13" s="115"/>
      <c r="AT13" s="115"/>
      <c r="AU13" s="115"/>
      <c r="AMJ13" s="116"/>
    </row>
    <row r="14" spans="1:1024" s="119" customFormat="1" ht="63" customHeight="1" thickBot="1" x14ac:dyDescent="0.25">
      <c r="A14" s="517"/>
      <c r="B14" s="122" t="s">
        <v>57</v>
      </c>
      <c r="C14" s="122" t="s">
        <v>58</v>
      </c>
      <c r="D14" s="122" t="s">
        <v>59</v>
      </c>
      <c r="E14" s="123" t="s">
        <v>60</v>
      </c>
      <c r="F14" s="122" t="s">
        <v>61</v>
      </c>
      <c r="G14" s="517"/>
      <c r="H14" s="123" t="s">
        <v>62</v>
      </c>
      <c r="I14" s="123" t="s">
        <v>63</v>
      </c>
      <c r="J14" s="123" t="s">
        <v>64</v>
      </c>
      <c r="K14" s="123" t="s">
        <v>65</v>
      </c>
      <c r="L14" s="520"/>
      <c r="M14" s="517"/>
      <c r="N14" s="517"/>
      <c r="O14" s="517"/>
      <c r="P14" s="524"/>
      <c r="Q14" s="121"/>
      <c r="R14" s="124" t="s">
        <v>57</v>
      </c>
      <c r="S14" s="124" t="s">
        <v>58</v>
      </c>
      <c r="T14" s="125" t="s">
        <v>66</v>
      </c>
      <c r="U14" s="125" t="s">
        <v>67</v>
      </c>
      <c r="V14" s="125" t="s">
        <v>68</v>
      </c>
      <c r="W14" s="126" t="s">
        <v>69</v>
      </c>
      <c r="X14" s="125" t="s">
        <v>70</v>
      </c>
      <c r="Y14" s="125" t="s">
        <v>71</v>
      </c>
      <c r="Z14" s="125" t="s">
        <v>72</v>
      </c>
      <c r="AA14" s="126" t="s">
        <v>73</v>
      </c>
      <c r="AB14" s="125" t="s">
        <v>74</v>
      </c>
      <c r="AC14" s="125" t="s">
        <v>75</v>
      </c>
      <c r="AD14" s="125" t="s">
        <v>76</v>
      </c>
      <c r="AE14" s="126" t="s">
        <v>77</v>
      </c>
      <c r="AF14" s="125" t="s">
        <v>78</v>
      </c>
      <c r="AG14" s="125" t="s">
        <v>79</v>
      </c>
      <c r="AH14" s="125" t="s">
        <v>80</v>
      </c>
      <c r="AI14" s="126" t="s">
        <v>81</v>
      </c>
      <c r="AJ14" s="522"/>
      <c r="AK14" s="127"/>
      <c r="AL14" s="127"/>
      <c r="AM14" s="127"/>
      <c r="AN14" s="127"/>
      <c r="AO14" s="127"/>
      <c r="AP14" s="127"/>
      <c r="AQ14" s="127"/>
      <c r="AR14" s="127"/>
      <c r="AS14" s="127"/>
      <c r="AT14" s="127"/>
      <c r="AU14" s="127"/>
    </row>
    <row r="15" spans="1:1024" s="119" customFormat="1" ht="99.95" customHeight="1" thickBot="1" x14ac:dyDescent="0.3">
      <c r="A15" s="497" t="s">
        <v>734</v>
      </c>
      <c r="B15" s="199" t="s">
        <v>780</v>
      </c>
      <c r="C15" s="200" t="s">
        <v>713</v>
      </c>
      <c r="D15" s="201" t="s">
        <v>129</v>
      </c>
      <c r="E15" s="133">
        <f>+AJ15</f>
        <v>1</v>
      </c>
      <c r="F15" s="38" t="s">
        <v>130</v>
      </c>
      <c r="G15" s="202" t="s">
        <v>616</v>
      </c>
      <c r="H15" s="134">
        <f>+W15</f>
        <v>1</v>
      </c>
      <c r="I15" s="134">
        <f>+AA15</f>
        <v>1</v>
      </c>
      <c r="J15" s="134">
        <f>+AE15</f>
        <v>1</v>
      </c>
      <c r="K15" s="134">
        <f>+AI15</f>
        <v>1</v>
      </c>
      <c r="L15" s="155">
        <v>5730021.8663999997</v>
      </c>
      <c r="M15" s="201" t="s">
        <v>341</v>
      </c>
      <c r="N15" s="203" t="s">
        <v>617</v>
      </c>
      <c r="O15" s="204" t="s">
        <v>342</v>
      </c>
      <c r="P15" s="205"/>
      <c r="Q15" s="130"/>
      <c r="R15" s="199" t="s">
        <v>780</v>
      </c>
      <c r="S15" s="200" t="s">
        <v>713</v>
      </c>
      <c r="T15" s="135">
        <v>1</v>
      </c>
      <c r="U15" s="135">
        <v>1</v>
      </c>
      <c r="V15" s="135">
        <v>1</v>
      </c>
      <c r="W15" s="136">
        <f>+IF($D15="Porcentaje",IF(AND(T15&lt;&gt;"",U15="",V15=""),T15,IF(AND(T15&lt;&gt;"",U15&lt;&gt;"",V15=""),U15,IF(AND(T15&lt;&gt;"",U15&lt;&gt;"",V15&lt;&gt;""),V15,0))),SUM(T15:V15))</f>
        <v>1</v>
      </c>
      <c r="X15" s="135">
        <v>1</v>
      </c>
      <c r="Y15" s="135">
        <v>1</v>
      </c>
      <c r="Z15" s="135">
        <v>1</v>
      </c>
      <c r="AA15" s="136">
        <f>+IF($D15="Porcentaje",IF(AND(X15&lt;&gt;"",Y15="",Z15=""),X15,IF(AND(X15&lt;&gt;"",Y15&lt;&gt;"",Z15=""),Y15,IF(AND(X15&lt;&gt;"",Y15&lt;&gt;"",Z15&lt;&gt;""),Z15,0))),SUM(X15:Z15))</f>
        <v>1</v>
      </c>
      <c r="AB15" s="135">
        <v>1</v>
      </c>
      <c r="AC15" s="135">
        <v>1</v>
      </c>
      <c r="AD15" s="135">
        <v>1</v>
      </c>
      <c r="AE15" s="136">
        <f>+IF($D15="Porcentaje",IF(AND(AB15&lt;&gt;"",AC15="",AD15=""),AB15,IF(AND(AB15&lt;&gt;"",AC15&lt;&gt;"",AD15=""),AC15,IF(AND(AB15&lt;&gt;"",AC15&lt;&gt;"",AD15&lt;&gt;""),AD15,0))),SUM(AB15:AD15))</f>
        <v>1</v>
      </c>
      <c r="AF15" s="135">
        <v>1</v>
      </c>
      <c r="AG15" s="135">
        <v>1</v>
      </c>
      <c r="AH15" s="135">
        <v>1</v>
      </c>
      <c r="AI15" s="136">
        <f>+IF($D15="Porcentaje",IF(AND(AF15&lt;&gt;"",AG15="",AH15=""),AF15,IF(AND(AF15&lt;&gt;"",AG15&lt;&gt;"",AH15=""),AG15,IF(AND(AF15&lt;&gt;"",AG15&lt;&gt;"",AH15&lt;&gt;""),AH15,0))),SUM(AF15:AH15))</f>
        <v>1</v>
      </c>
      <c r="AJ15" s="136">
        <f>+IFERROR(IF(D15="Porcentaje",IF(AND(COUNT(T15:V15)&gt;=0,COUNT(X15:Z15)=0,COUNT(AB15:AD15)=0,COUNT(AF15:AH15)=0),W15,IF(AND(COUNT(T15:V15)&gt;=1,COUNT(X15:Z15)&gt;=1,COUNT(AB15:AD15)=0,COUNT(AF15:AH15)=0),AA15,IF(AND(COUNT(T15:V15)&gt;=1,COUNT(X15:Z15)&gt;=1,COUNT(AB15:AD15)&gt;=1,COUNT(AF15:AH15)=0),AE15,IF(AND(COUNT(T15:V15)&gt;=1,COUNT(X15:Z15)&gt;=1,COUNT(AB15:AD15)&gt;=1,COUNT(AF15:AH15)&gt;=1),AI15,"-")))),SUM(W15,AA15,AE15,AI15)),"-")</f>
        <v>1</v>
      </c>
      <c r="AK15" s="127"/>
      <c r="AL15" s="127"/>
      <c r="AM15" s="127"/>
      <c r="AN15" s="127"/>
      <c r="AO15" s="127"/>
      <c r="AP15" s="127"/>
      <c r="AQ15" s="127"/>
      <c r="AR15" s="127"/>
      <c r="AS15" s="127"/>
      <c r="AT15" s="127"/>
      <c r="AU15" s="127"/>
    </row>
    <row r="16" spans="1:1024" ht="99.95" customHeight="1" thickBot="1" x14ac:dyDescent="0.3">
      <c r="A16" s="498"/>
      <c r="B16" s="199" t="s">
        <v>781</v>
      </c>
      <c r="C16" s="200" t="s">
        <v>733</v>
      </c>
      <c r="D16" s="201" t="s">
        <v>129</v>
      </c>
      <c r="E16" s="133">
        <f t="shared" ref="E16:E18" si="0">+AJ16</f>
        <v>1</v>
      </c>
      <c r="F16" s="38" t="s">
        <v>130</v>
      </c>
      <c r="G16" s="202" t="s">
        <v>618</v>
      </c>
      <c r="H16" s="134">
        <f t="shared" ref="H16:H18" si="1">+W16</f>
        <v>1</v>
      </c>
      <c r="I16" s="134">
        <f t="shared" ref="I16:I18" si="2">+AA16</f>
        <v>1</v>
      </c>
      <c r="J16" s="134">
        <f t="shared" ref="J16:J18" si="3">+AE16</f>
        <v>1</v>
      </c>
      <c r="K16" s="134">
        <f t="shared" ref="K16:K18" si="4">+AI16</f>
        <v>1</v>
      </c>
      <c r="L16" s="155">
        <v>8235032.7995999996</v>
      </c>
      <c r="M16" s="201" t="s">
        <v>343</v>
      </c>
      <c r="N16" s="203" t="s">
        <v>619</v>
      </c>
      <c r="O16" s="204" t="s">
        <v>344</v>
      </c>
      <c r="P16" s="205"/>
      <c r="Q16" s="130"/>
      <c r="R16" s="199" t="s">
        <v>781</v>
      </c>
      <c r="S16" s="200" t="s">
        <v>733</v>
      </c>
      <c r="T16" s="135">
        <v>1</v>
      </c>
      <c r="U16" s="135">
        <v>1</v>
      </c>
      <c r="V16" s="135">
        <v>1</v>
      </c>
      <c r="W16" s="136">
        <f t="shared" ref="W16:W18" si="5">+IF($D16="Porcentaje",IF(AND(T16&lt;&gt;"",U16="",V16=""),T16,IF(AND(T16&lt;&gt;"",U16&lt;&gt;"",V16=""),U16,IF(AND(T16&lt;&gt;"",U16&lt;&gt;"",V16&lt;&gt;""),V16,0))),SUM(T16:V16))</f>
        <v>1</v>
      </c>
      <c r="X16" s="135">
        <v>1</v>
      </c>
      <c r="Y16" s="135">
        <v>1</v>
      </c>
      <c r="Z16" s="135">
        <v>1</v>
      </c>
      <c r="AA16" s="136">
        <f t="shared" ref="AA16:AA18" si="6">+IF($D16="Porcentaje",IF(AND(X16&lt;&gt;"",Y16="",Z16=""),X16,IF(AND(X16&lt;&gt;"",Y16&lt;&gt;"",Z16=""),Y16,IF(AND(X16&lt;&gt;"",Y16&lt;&gt;"",Z16&lt;&gt;""),Z16,0))),SUM(X16:Z16))</f>
        <v>1</v>
      </c>
      <c r="AB16" s="135">
        <v>1</v>
      </c>
      <c r="AC16" s="135">
        <v>1</v>
      </c>
      <c r="AD16" s="135">
        <v>1</v>
      </c>
      <c r="AE16" s="136">
        <f t="shared" ref="AE16:AE18" si="7">+IF($D16="Porcentaje",IF(AND(AB16&lt;&gt;"",AC16="",AD16=""),AB16,IF(AND(AB16&lt;&gt;"",AC16&lt;&gt;"",AD16=""),AC16,IF(AND(AB16&lt;&gt;"",AC16&lt;&gt;"",AD16&lt;&gt;""),AD16,0))),SUM(AB16:AD16))</f>
        <v>1</v>
      </c>
      <c r="AF16" s="135">
        <v>1</v>
      </c>
      <c r="AG16" s="135">
        <v>1</v>
      </c>
      <c r="AH16" s="135">
        <v>1</v>
      </c>
      <c r="AI16" s="136">
        <f t="shared" ref="AI16:AI18" si="8">+IF($D16="Porcentaje",IF(AND(AF16&lt;&gt;"",AG16="",AH16=""),AF16,IF(AND(AF16&lt;&gt;"",AG16&lt;&gt;"",AH16=""),AG16,IF(AND(AF16&lt;&gt;"",AG16&lt;&gt;"",AH16&lt;&gt;""),AH16,0))),SUM(AF16:AH16))</f>
        <v>1</v>
      </c>
      <c r="AJ16" s="136">
        <f t="shared" ref="AJ16:AJ18" si="9">+IFERROR(IF(D16="Porcentaje",IF(AND(COUNT(T16:V16)&gt;=0,COUNT(X16:Z16)=0,COUNT(AB16:AD16)=0,COUNT(AF16:AH16)=0),W16,IF(AND(COUNT(T16:V16)&gt;=1,COUNT(X16:Z16)&gt;=1,COUNT(AB16:AD16)=0,COUNT(AF16:AH16)=0),AA16,IF(AND(COUNT(T16:V16)&gt;=1,COUNT(X16:Z16)&gt;=1,COUNT(AB16:AD16)&gt;=1,COUNT(AF16:AH16)=0),AE16,IF(AND(COUNT(T16:V16)&gt;=1,COUNT(X16:Z16)&gt;=1,COUNT(AB16:AD16)&gt;=1,COUNT(AF16:AH16)&gt;=1),AI16,"-")))),SUM(W16,AA16,AE16,AI16)),"-")</f>
        <v>1</v>
      </c>
    </row>
    <row r="17" spans="1:36" ht="99.95" customHeight="1" thickBot="1" x14ac:dyDescent="0.3">
      <c r="A17" s="498"/>
      <c r="B17" s="199" t="s">
        <v>338</v>
      </c>
      <c r="C17" s="200" t="s">
        <v>339</v>
      </c>
      <c r="D17" s="201" t="s">
        <v>128</v>
      </c>
      <c r="E17" s="128">
        <f t="shared" si="0"/>
        <v>3</v>
      </c>
      <c r="F17" s="39" t="s">
        <v>130</v>
      </c>
      <c r="G17" s="202" t="s">
        <v>620</v>
      </c>
      <c r="H17" s="129">
        <f t="shared" si="1"/>
        <v>1</v>
      </c>
      <c r="I17" s="129">
        <f t="shared" si="2"/>
        <v>0</v>
      </c>
      <c r="J17" s="129">
        <f t="shared" si="3"/>
        <v>1</v>
      </c>
      <c r="K17" s="129">
        <f t="shared" si="4"/>
        <v>1</v>
      </c>
      <c r="L17" s="155">
        <v>1043754.5555</v>
      </c>
      <c r="M17" s="201" t="s">
        <v>345</v>
      </c>
      <c r="N17" s="201" t="s">
        <v>462</v>
      </c>
      <c r="O17" s="204" t="s">
        <v>346</v>
      </c>
      <c r="P17" s="205"/>
      <c r="Q17" s="130"/>
      <c r="R17" s="199" t="s">
        <v>338</v>
      </c>
      <c r="S17" s="200" t="s">
        <v>339</v>
      </c>
      <c r="T17" s="131">
        <v>0</v>
      </c>
      <c r="U17" s="131">
        <v>1</v>
      </c>
      <c r="V17" s="131">
        <v>0</v>
      </c>
      <c r="W17" s="132">
        <f t="shared" si="5"/>
        <v>1</v>
      </c>
      <c r="X17" s="131">
        <v>0</v>
      </c>
      <c r="Y17" s="131">
        <v>0</v>
      </c>
      <c r="Z17" s="131">
        <v>0</v>
      </c>
      <c r="AA17" s="132">
        <f t="shared" si="6"/>
        <v>0</v>
      </c>
      <c r="AB17" s="131">
        <v>1</v>
      </c>
      <c r="AC17" s="131">
        <v>0</v>
      </c>
      <c r="AD17" s="131">
        <v>0</v>
      </c>
      <c r="AE17" s="132">
        <f t="shared" si="7"/>
        <v>1</v>
      </c>
      <c r="AF17" s="131">
        <v>0</v>
      </c>
      <c r="AG17" s="131">
        <v>1</v>
      </c>
      <c r="AH17" s="131">
        <v>0</v>
      </c>
      <c r="AI17" s="132">
        <f t="shared" si="8"/>
        <v>1</v>
      </c>
      <c r="AJ17" s="132">
        <f t="shared" si="9"/>
        <v>3</v>
      </c>
    </row>
    <row r="18" spans="1:36" ht="99.95" customHeight="1" thickBot="1" x14ac:dyDescent="0.3">
      <c r="A18" s="499"/>
      <c r="B18" s="200" t="s">
        <v>782</v>
      </c>
      <c r="C18" s="200" t="s">
        <v>511</v>
      </c>
      <c r="D18" s="201" t="s">
        <v>129</v>
      </c>
      <c r="E18" s="133">
        <f t="shared" si="0"/>
        <v>1</v>
      </c>
      <c r="F18" s="38" t="s">
        <v>130</v>
      </c>
      <c r="G18" s="202" t="s">
        <v>622</v>
      </c>
      <c r="H18" s="134">
        <f t="shared" si="1"/>
        <v>1</v>
      </c>
      <c r="I18" s="134">
        <f t="shared" si="2"/>
        <v>1</v>
      </c>
      <c r="J18" s="134">
        <f t="shared" si="3"/>
        <v>1</v>
      </c>
      <c r="K18" s="134">
        <f t="shared" si="4"/>
        <v>1</v>
      </c>
      <c r="L18" s="155">
        <v>3757516.3997999998</v>
      </c>
      <c r="M18" s="201" t="s">
        <v>345</v>
      </c>
      <c r="N18" s="201" t="s">
        <v>348</v>
      </c>
      <c r="O18" s="204" t="s">
        <v>349</v>
      </c>
      <c r="P18" s="205"/>
      <c r="Q18" s="130"/>
      <c r="R18" s="200" t="s">
        <v>782</v>
      </c>
      <c r="S18" s="200" t="s">
        <v>511</v>
      </c>
      <c r="T18" s="135">
        <v>1</v>
      </c>
      <c r="U18" s="135">
        <v>1</v>
      </c>
      <c r="V18" s="135">
        <v>1</v>
      </c>
      <c r="W18" s="136">
        <f t="shared" si="5"/>
        <v>1</v>
      </c>
      <c r="X18" s="135">
        <v>1</v>
      </c>
      <c r="Y18" s="135">
        <v>1</v>
      </c>
      <c r="Z18" s="135">
        <v>1</v>
      </c>
      <c r="AA18" s="136">
        <f t="shared" si="6"/>
        <v>1</v>
      </c>
      <c r="AB18" s="135">
        <v>1</v>
      </c>
      <c r="AC18" s="135">
        <v>1</v>
      </c>
      <c r="AD18" s="135">
        <v>1</v>
      </c>
      <c r="AE18" s="136">
        <f t="shared" si="7"/>
        <v>1</v>
      </c>
      <c r="AF18" s="135">
        <v>1</v>
      </c>
      <c r="AG18" s="135">
        <v>1</v>
      </c>
      <c r="AH18" s="135">
        <v>1</v>
      </c>
      <c r="AI18" s="136">
        <f t="shared" si="8"/>
        <v>1</v>
      </c>
      <c r="AJ18" s="136">
        <f t="shared" si="9"/>
        <v>1</v>
      </c>
    </row>
    <row r="19" spans="1:36" s="117" customFormat="1" ht="110.1" customHeight="1" thickBot="1" x14ac:dyDescent="0.3">
      <c r="A19" s="198" t="s">
        <v>779</v>
      </c>
      <c r="B19" s="199" t="s">
        <v>340</v>
      </c>
      <c r="C19" s="200" t="s">
        <v>510</v>
      </c>
      <c r="D19" s="201" t="s">
        <v>129</v>
      </c>
      <c r="E19" s="133">
        <f t="shared" ref="E19" si="10">+AJ19</f>
        <v>1</v>
      </c>
      <c r="F19" s="38" t="s">
        <v>130</v>
      </c>
      <c r="G19" s="202" t="s">
        <v>621</v>
      </c>
      <c r="H19" s="134">
        <f t="shared" ref="H19" si="11">+W19</f>
        <v>1</v>
      </c>
      <c r="I19" s="134">
        <f t="shared" ref="I19" si="12">+AA19</f>
        <v>1</v>
      </c>
      <c r="J19" s="134">
        <f t="shared" ref="J19" si="13">+AE19</f>
        <v>1</v>
      </c>
      <c r="K19" s="134">
        <f t="shared" ref="K19" si="14">+AI19</f>
        <v>1</v>
      </c>
      <c r="L19" s="155">
        <v>63548765.488700002</v>
      </c>
      <c r="M19" s="201" t="s">
        <v>345</v>
      </c>
      <c r="N19" s="203" t="s">
        <v>619</v>
      </c>
      <c r="O19" s="204" t="s">
        <v>347</v>
      </c>
      <c r="P19" s="205"/>
      <c r="Q19" s="130"/>
      <c r="R19" s="199" t="s">
        <v>340</v>
      </c>
      <c r="S19" s="200" t="s">
        <v>510</v>
      </c>
      <c r="T19" s="135">
        <v>1</v>
      </c>
      <c r="U19" s="135">
        <v>1</v>
      </c>
      <c r="V19" s="135">
        <v>1</v>
      </c>
      <c r="W19" s="136">
        <f t="shared" ref="W19" si="15">+IF($D19="Porcentaje",IF(AND(T19&lt;&gt;"",U19="",V19=""),T19,IF(AND(T19&lt;&gt;"",U19&lt;&gt;"",V19=""),U19,IF(AND(T19&lt;&gt;"",U19&lt;&gt;"",V19&lt;&gt;""),V19,0))),SUM(T19:V19))</f>
        <v>1</v>
      </c>
      <c r="X19" s="135">
        <v>1</v>
      </c>
      <c r="Y19" s="135">
        <v>1</v>
      </c>
      <c r="Z19" s="135">
        <v>1</v>
      </c>
      <c r="AA19" s="136">
        <f t="shared" ref="AA19" si="16">+IF($D19="Porcentaje",IF(AND(X19&lt;&gt;"",Y19="",Z19=""),X19,IF(AND(X19&lt;&gt;"",Y19&lt;&gt;"",Z19=""),Y19,IF(AND(X19&lt;&gt;"",Y19&lt;&gt;"",Z19&lt;&gt;""),Z19,0))),SUM(X19:Z19))</f>
        <v>1</v>
      </c>
      <c r="AB19" s="135">
        <v>1</v>
      </c>
      <c r="AC19" s="135">
        <v>1</v>
      </c>
      <c r="AD19" s="135">
        <v>1</v>
      </c>
      <c r="AE19" s="136">
        <f t="shared" ref="AE19" si="17">+IF($D19="Porcentaje",IF(AND(AB19&lt;&gt;"",AC19="",AD19=""),AB19,IF(AND(AB19&lt;&gt;"",AC19&lt;&gt;"",AD19=""),AC19,IF(AND(AB19&lt;&gt;"",AC19&lt;&gt;"",AD19&lt;&gt;""),AD19,0))),SUM(AB19:AD19))</f>
        <v>1</v>
      </c>
      <c r="AF19" s="135">
        <v>1</v>
      </c>
      <c r="AG19" s="135">
        <v>1</v>
      </c>
      <c r="AH19" s="135">
        <v>1</v>
      </c>
      <c r="AI19" s="136">
        <f t="shared" ref="AI19" si="18">+IF($D19="Porcentaje",IF(AND(AF19&lt;&gt;"",AG19="",AH19=""),AF19,IF(AND(AF19&lt;&gt;"",AG19&lt;&gt;"",AH19=""),AG19,IF(AND(AF19&lt;&gt;"",AG19&lt;&gt;"",AH19&lt;&gt;""),AH19,0))),SUM(AF19:AH19))</f>
        <v>1</v>
      </c>
      <c r="AJ19" s="136">
        <f t="shared" ref="AJ19" si="19">+IFERROR(IF(D19="Porcentaje",IF(AND(COUNT(T19:V19)&gt;=0,COUNT(X19:Z19)=0,COUNT(AB19:AD19)=0,COUNT(AF19:AH19)=0),W19,IF(AND(COUNT(T19:V19)&gt;=1,COUNT(X19:Z19)&gt;=1,COUNT(AB19:AD19)=0,COUNT(AF19:AH19)=0),AA19,IF(AND(COUNT(T19:V19)&gt;=1,COUNT(X19:Z19)&gt;=1,COUNT(AB19:AD19)&gt;=1,COUNT(AF19:AH19)=0),AE19,IF(AND(COUNT(T19:V19)&gt;=1,COUNT(X19:Z19)&gt;=1,COUNT(AB19:AD19)&gt;=1,COUNT(AF19:AH19)&gt;=1),AI19,"-")))),SUM(W19,AA19,AE19,AI19)),"-")</f>
        <v>1</v>
      </c>
    </row>
    <row r="20" spans="1:36" s="117" customFormat="1" x14ac:dyDescent="0.2">
      <c r="E20" s="137"/>
      <c r="H20" s="137"/>
      <c r="I20" s="137"/>
      <c r="J20" s="137"/>
      <c r="K20" s="137"/>
      <c r="L20" s="137"/>
      <c r="Q20" s="116"/>
      <c r="T20" s="137"/>
      <c r="U20" s="137"/>
      <c r="V20" s="137"/>
      <c r="W20" s="137"/>
      <c r="X20" s="137"/>
      <c r="Y20" s="137"/>
      <c r="Z20" s="137"/>
      <c r="AA20" s="137"/>
      <c r="AB20" s="137"/>
      <c r="AC20" s="137"/>
      <c r="AD20" s="137"/>
      <c r="AE20" s="137"/>
      <c r="AF20" s="137"/>
      <c r="AG20" s="137"/>
      <c r="AH20" s="137"/>
      <c r="AI20" s="137"/>
      <c r="AJ20" s="137"/>
    </row>
    <row r="21" spans="1:36" s="117" customFormat="1" x14ac:dyDescent="0.2">
      <c r="E21" s="137"/>
      <c r="H21" s="137"/>
      <c r="I21" s="137"/>
      <c r="J21" s="137"/>
      <c r="K21" s="137"/>
      <c r="L21" s="137"/>
      <c r="Q21" s="116"/>
      <c r="T21" s="137"/>
      <c r="U21" s="137"/>
      <c r="V21" s="137"/>
      <c r="W21" s="137"/>
      <c r="X21" s="137"/>
      <c r="Y21" s="137"/>
      <c r="Z21" s="137"/>
      <c r="AA21" s="137"/>
      <c r="AB21" s="137"/>
      <c r="AC21" s="137"/>
      <c r="AD21" s="137"/>
      <c r="AE21" s="137"/>
      <c r="AF21" s="137"/>
      <c r="AG21" s="137"/>
      <c r="AH21" s="137"/>
      <c r="AI21" s="137"/>
      <c r="AJ21" s="137"/>
    </row>
    <row r="22" spans="1:36" s="117" customFormat="1" x14ac:dyDescent="0.2">
      <c r="E22" s="137"/>
      <c r="H22" s="137"/>
      <c r="I22" s="137"/>
      <c r="J22" s="137"/>
      <c r="K22" s="137"/>
      <c r="L22" s="137"/>
      <c r="Q22" s="116"/>
      <c r="T22" s="137"/>
      <c r="U22" s="137"/>
      <c r="V22" s="137"/>
      <c r="W22" s="137"/>
      <c r="X22" s="137"/>
      <c r="Y22" s="137"/>
      <c r="Z22" s="137"/>
      <c r="AA22" s="137"/>
      <c r="AB22" s="137"/>
      <c r="AC22" s="137"/>
      <c r="AD22" s="137"/>
      <c r="AE22" s="137"/>
      <c r="AF22" s="137"/>
      <c r="AG22" s="137"/>
      <c r="AH22" s="137"/>
      <c r="AI22" s="137"/>
      <c r="AJ22" s="137"/>
    </row>
    <row r="23" spans="1:36" s="117" customFormat="1" x14ac:dyDescent="0.2">
      <c r="E23" s="137"/>
      <c r="H23" s="137"/>
      <c r="I23" s="137"/>
      <c r="J23" s="137"/>
      <c r="K23" s="137"/>
      <c r="L23" s="137"/>
      <c r="Q23" s="116"/>
      <c r="T23" s="137"/>
      <c r="U23" s="137"/>
      <c r="V23" s="137"/>
      <c r="W23" s="137"/>
      <c r="X23" s="137"/>
      <c r="Y23" s="137"/>
      <c r="Z23" s="137"/>
      <c r="AA23" s="137"/>
      <c r="AB23" s="137"/>
      <c r="AC23" s="137"/>
      <c r="AD23" s="137"/>
      <c r="AE23" s="137"/>
      <c r="AF23" s="137"/>
      <c r="AG23" s="137"/>
      <c r="AH23" s="137"/>
      <c r="AI23" s="137"/>
      <c r="AJ23" s="137"/>
    </row>
    <row r="24" spans="1:36" s="117" customFormat="1" x14ac:dyDescent="0.2">
      <c r="E24" s="137"/>
      <c r="H24" s="137"/>
      <c r="I24" s="137"/>
      <c r="J24" s="137"/>
      <c r="K24" s="137"/>
      <c r="L24" s="137"/>
      <c r="Q24" s="116"/>
      <c r="T24" s="137"/>
      <c r="U24" s="137"/>
      <c r="V24" s="137"/>
      <c r="W24" s="137"/>
      <c r="X24" s="137"/>
      <c r="Y24" s="137"/>
      <c r="Z24" s="137"/>
      <c r="AA24" s="137"/>
      <c r="AB24" s="137"/>
      <c r="AC24" s="137"/>
      <c r="AD24" s="137"/>
      <c r="AE24" s="137"/>
      <c r="AF24" s="137"/>
      <c r="AG24" s="137"/>
      <c r="AH24" s="137"/>
      <c r="AI24" s="137"/>
      <c r="AJ24" s="137"/>
    </row>
    <row r="25" spans="1:36" s="117" customFormat="1" x14ac:dyDescent="0.2">
      <c r="E25" s="137"/>
      <c r="H25" s="137"/>
      <c r="I25" s="137"/>
      <c r="J25" s="137"/>
      <c r="K25" s="137"/>
      <c r="L25" s="137"/>
      <c r="Q25" s="116"/>
      <c r="T25" s="137"/>
      <c r="U25" s="137"/>
      <c r="V25" s="137"/>
      <c r="W25" s="137"/>
      <c r="X25" s="137"/>
      <c r="Y25" s="137"/>
      <c r="Z25" s="137"/>
      <c r="AA25" s="137"/>
      <c r="AB25" s="137"/>
      <c r="AC25" s="137"/>
      <c r="AD25" s="137"/>
      <c r="AE25" s="137"/>
      <c r="AF25" s="137"/>
      <c r="AG25" s="137"/>
      <c r="AH25" s="137"/>
      <c r="AI25" s="137"/>
      <c r="AJ25" s="137"/>
    </row>
    <row r="26" spans="1:36" s="117" customFormat="1" x14ac:dyDescent="0.2">
      <c r="E26" s="137"/>
      <c r="H26" s="137"/>
      <c r="I26" s="137"/>
      <c r="J26" s="137"/>
      <c r="K26" s="137"/>
      <c r="L26" s="137"/>
      <c r="Q26" s="116"/>
      <c r="T26" s="137"/>
      <c r="U26" s="137"/>
      <c r="V26" s="137"/>
      <c r="W26" s="137"/>
      <c r="X26" s="137"/>
      <c r="Y26" s="137"/>
      <c r="Z26" s="137"/>
      <c r="AA26" s="137"/>
      <c r="AB26" s="137"/>
      <c r="AC26" s="137"/>
      <c r="AD26" s="137"/>
      <c r="AE26" s="137"/>
      <c r="AF26" s="137"/>
      <c r="AG26" s="137"/>
      <c r="AH26" s="137"/>
      <c r="AI26" s="137"/>
      <c r="AJ26" s="137"/>
    </row>
    <row r="27" spans="1:36" s="117" customFormat="1" x14ac:dyDescent="0.2">
      <c r="E27" s="137"/>
      <c r="H27" s="137"/>
      <c r="I27" s="137"/>
      <c r="J27" s="137"/>
      <c r="K27" s="137"/>
      <c r="L27" s="137"/>
      <c r="Q27" s="116"/>
      <c r="T27" s="137"/>
      <c r="U27" s="137"/>
      <c r="V27" s="137"/>
      <c r="W27" s="137"/>
      <c r="X27" s="137"/>
      <c r="Y27" s="137"/>
      <c r="Z27" s="137"/>
      <c r="AA27" s="137"/>
      <c r="AB27" s="137"/>
      <c r="AC27" s="137"/>
      <c r="AD27" s="137"/>
      <c r="AE27" s="137"/>
      <c r="AF27" s="137"/>
      <c r="AG27" s="137"/>
      <c r="AH27" s="137"/>
      <c r="AI27" s="137"/>
      <c r="AJ27" s="137"/>
    </row>
    <row r="28" spans="1:36" s="117" customFormat="1" x14ac:dyDescent="0.2">
      <c r="E28" s="137"/>
      <c r="H28" s="137"/>
      <c r="I28" s="137"/>
      <c r="J28" s="137"/>
      <c r="K28" s="137"/>
      <c r="L28" s="137"/>
      <c r="Q28" s="116"/>
      <c r="T28" s="137"/>
      <c r="U28" s="137"/>
      <c r="V28" s="137"/>
      <c r="W28" s="137"/>
      <c r="X28" s="137"/>
      <c r="Y28" s="137"/>
      <c r="Z28" s="137"/>
      <c r="AA28" s="137"/>
      <c r="AB28" s="137"/>
      <c r="AC28" s="137"/>
      <c r="AD28" s="137"/>
      <c r="AE28" s="137"/>
      <c r="AF28" s="137"/>
      <c r="AG28" s="137"/>
      <c r="AH28" s="137"/>
      <c r="AI28" s="137"/>
      <c r="AJ28" s="137"/>
    </row>
  </sheetData>
  <mergeCells count="25">
    <mergeCell ref="R13:S13"/>
    <mergeCell ref="T13:W13"/>
    <mergeCell ref="P13:P14"/>
    <mergeCell ref="A8:P8"/>
    <mergeCell ref="A5:P5"/>
    <mergeCell ref="A6:E6"/>
    <mergeCell ref="F6:J6"/>
    <mergeCell ref="K6:P6"/>
    <mergeCell ref="A7:P7"/>
    <mergeCell ref="A15:A18"/>
    <mergeCell ref="A9:P10"/>
    <mergeCell ref="A11:P12"/>
    <mergeCell ref="R11:AJ12"/>
    <mergeCell ref="A13:A14"/>
    <mergeCell ref="B13:F13"/>
    <mergeCell ref="G13:G14"/>
    <mergeCell ref="H13:K13"/>
    <mergeCell ref="L13:L14"/>
    <mergeCell ref="M13:M14"/>
    <mergeCell ref="N13:N14"/>
    <mergeCell ref="AF13:AI13"/>
    <mergeCell ref="AJ13:AJ14"/>
    <mergeCell ref="X13:AA13"/>
    <mergeCell ref="AB13:AE13"/>
    <mergeCell ref="O13:O14"/>
  </mergeCells>
  <dataValidations disablePrompts="1" count="2">
    <dataValidation type="list" allowBlank="1" showInputMessage="1" showErrorMessage="1" sqref="D15:D19">
      <formula1>"Unidad,Porcentaje,Monetario"</formula1>
      <formula2>0</formula2>
    </dataValidation>
    <dataValidation type="list" allowBlank="1" showInputMessage="1" showErrorMessage="1" sqref="F15:F19">
      <formula1>"A,B,C"</formula1>
      <formula2>0</formula2>
    </dataValidation>
  </dataValidations>
  <printOptions horizontalCentered="1"/>
  <pageMargins left="0.7" right="0.7" top="0.76380000000000003" bottom="0.77359999999999995" header="0.37009999999999998" footer="0.37990000000000002"/>
  <pageSetup paperSize="5" scale="37" fitToWidth="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25</vt:i4>
      </vt:variant>
    </vt:vector>
  </HeadingPairs>
  <TitlesOfParts>
    <vt:vector size="42" baseType="lpstr">
      <vt:lpstr>Presentación</vt:lpstr>
      <vt:lpstr>Introducción</vt:lpstr>
      <vt:lpstr>Contenido</vt:lpstr>
      <vt:lpstr>Comunicaciones</vt:lpstr>
      <vt:lpstr>NSSS</vt:lpstr>
      <vt:lpstr>P&amp;D</vt:lpstr>
      <vt:lpstr>SM</vt:lpstr>
      <vt:lpstr>TIC</vt:lpstr>
      <vt:lpstr>Jurídica</vt:lpstr>
      <vt:lpstr>DAF</vt:lpstr>
      <vt:lpstr>Agropecuaria</vt:lpstr>
      <vt:lpstr>Logística</vt:lpstr>
      <vt:lpstr>Comercialización</vt:lpstr>
      <vt:lpstr>Programas</vt:lpstr>
      <vt:lpstr>RRHH</vt:lpstr>
      <vt:lpstr>Dirección Ejecutiva</vt:lpstr>
      <vt:lpstr>OAI</vt:lpstr>
      <vt:lpstr>Agropecuaria!Área_de_impresión</vt:lpstr>
      <vt:lpstr>Comercialización!Área_de_impresión</vt:lpstr>
      <vt:lpstr>Comunicaciones!Área_de_impresión</vt:lpstr>
      <vt:lpstr>Contenido!Área_de_impresión</vt:lpstr>
      <vt:lpstr>DAF!Área_de_impresión</vt:lpstr>
      <vt:lpstr>'Dirección Ejecutiva'!Área_de_impresión</vt:lpstr>
      <vt:lpstr>Introducción!Área_de_impresión</vt:lpstr>
      <vt:lpstr>Jurídica!Área_de_impresión</vt:lpstr>
      <vt:lpstr>Logística!Área_de_impresión</vt:lpstr>
      <vt:lpstr>NSSS!Área_de_impresión</vt:lpstr>
      <vt:lpstr>OAI!Área_de_impresión</vt:lpstr>
      <vt:lpstr>'P&amp;D'!Área_de_impresión</vt:lpstr>
      <vt:lpstr>Presentación!Área_de_impresión</vt:lpstr>
      <vt:lpstr>Programas!Área_de_impresión</vt:lpstr>
      <vt:lpstr>RRHH!Área_de_impresión</vt:lpstr>
      <vt:lpstr>SM!Área_de_impresión</vt:lpstr>
      <vt:lpstr>TIC!Área_de_impresión</vt:lpstr>
      <vt:lpstr>Agropecuaria!Títulos_a_imprimir</vt:lpstr>
      <vt:lpstr>Comunicaciones!Títulos_a_imprimir</vt:lpstr>
      <vt:lpstr>DAF!Títulos_a_imprimir</vt:lpstr>
      <vt:lpstr>NSSS!Títulos_a_imprimir</vt:lpstr>
      <vt:lpstr>OAI!Títulos_a_imprimir</vt:lpstr>
      <vt:lpstr>'P&amp;D'!Títulos_a_imprimir</vt:lpstr>
      <vt:lpstr>RRHH!Títulos_a_imprimir</vt:lpstr>
      <vt:lpstr>TIC!Títulos_a_imprimir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 Gustavo Sanchez Montero</dc:creator>
  <cp:lastModifiedBy>Albania de Jesus Diaz Lopez</cp:lastModifiedBy>
  <cp:lastPrinted>2023-01-12T12:42:11Z</cp:lastPrinted>
  <dcterms:created xsi:type="dcterms:W3CDTF">2021-04-19T15:27:20Z</dcterms:created>
  <dcterms:modified xsi:type="dcterms:W3CDTF">2023-01-13T13:41:04Z</dcterms:modified>
</cp:coreProperties>
</file>