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00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62913"/>
  <customWorkbookViews>
    <customWorkbookView name="IMPUESTO1992 (BG)" guid="{50243200-FA76-11D2-803F-444553540000}" maximized="1" xWindow="2" yWindow="2" windowWidth="636" windowHeight="308" activeSheetId="1"/>
  </customWorkbookViews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C119" i="6" l="1"/>
  <c r="E31" i="2"/>
  <c r="B109" i="6"/>
  <c r="D30" i="2"/>
  <c r="D33" i="2" s="1"/>
  <c r="C109" i="6"/>
  <c r="E30" i="2"/>
  <c r="E33" i="2" s="1"/>
  <c r="C16" i="6"/>
  <c r="C26" i="6" s="1"/>
  <c r="E18" i="2" s="1"/>
  <c r="E22" i="2" s="1"/>
  <c r="E27" i="2" s="1"/>
  <c r="E35" i="2" s="1"/>
  <c r="E39" i="2" s="1"/>
  <c r="C24" i="6"/>
  <c r="C52" i="6"/>
  <c r="C44" i="6"/>
  <c r="C54" i="6" s="1"/>
  <c r="E25" i="2" s="1"/>
  <c r="B119" i="6"/>
  <c r="D31" i="2" s="1"/>
  <c r="B52" i="6"/>
  <c r="B44" i="6"/>
  <c r="B54" i="6"/>
  <c r="D25" i="2" s="1"/>
  <c r="B24" i="6"/>
  <c r="B16" i="6"/>
  <c r="B26" i="6"/>
  <c r="D18" i="2" s="1"/>
  <c r="D22" i="2" s="1"/>
  <c r="D27" i="2" s="1"/>
  <c r="D35" i="2" s="1"/>
  <c r="D39" i="2" s="1"/>
</calcChain>
</file>

<file path=xl/sharedStrings.xml><?xml version="1.0" encoding="utf-8"?>
<sst xmlns="http://purl.oclc.org/ooxml/spreadsheetml/main" count="129" uniqueCount="108">
  <si>
    <t>“Año de la Atención Integral a la Primera Infancia”</t>
  </si>
  <si>
    <t>Estado de Resultados</t>
  </si>
  <si>
    <t>Del 1 de enero al 31 de agosto de 2015</t>
  </si>
  <si>
    <t>(Valores en RD$)</t>
  </si>
  <si>
    <t>Agosto</t>
  </si>
  <si>
    <t>Al 31-08-2015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</si>
  <si>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</si>
  <si>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</si>
  <si>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</si>
  <si>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</si>
  <si>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</si>
  <si>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</si>
  <si>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</si>
  <si>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</si>
  <si>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</si>
  <si>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</si>
  <si>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</si>
  <si>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</si>
  <si>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</si>
  <si>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</si>
  <si>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</si>
  <si>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</si>
  <si>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</si>
  <si>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Enero-Agosto 2015</t>
  </si>
  <si>
    <t>(01) Ingresos por Centro de Distribución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</si>
  <si>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</si>
  <si>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</si>
  <si>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</si>
  <si>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</si>
  <si>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</si>
  <si>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</si>
  <si>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</si>
  <si>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</si>
  <si>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</si>
  <si>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</si>
  <si>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</si>
  <si>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Agromercado Mercado El Valle</t>
  </si>
  <si>
    <t>Agromercado Mercado San Juan de la Maguana</t>
  </si>
  <si>
    <t>Total Ventas por Supermercados</t>
  </si>
  <si>
    <t>Plazas Agropecuarias y Unidades Móviles:</t>
  </si>
  <si>
    <t>Megamercados de Productores</t>
  </si>
  <si>
    <t>Plazas Agropecuarias</t>
  </si>
  <si>
    <t>Unidades Móviles, Ferias y Aguinaldos</t>
  </si>
  <si>
    <t>Total Plazas Agropecuarias y Unidades Móviles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</si>
  <si>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</si>
  <si>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</si>
  <si>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</si>
  <si>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</si>
  <si>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</si>
  <si>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</si>
  <si>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</si>
  <si>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</si>
  <si>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</si>
  <si>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</si>
  <si>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</si>
  <si>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</si>
  <si>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</si>
  <si>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</si>
  <si>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</si>
  <si>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</si>
  <si>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</si>
  <si>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</si>
  <si>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</si>
  <si>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</si>
  <si>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</si>
  <si>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</si>
  <si>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</si>
  <si>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</si>
  <si>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</si>
  <si>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</si>
  <si>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</si>
  <si>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</si>
  <si>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</si>
  <si>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</si>
  <si>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</si>
  <si>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</si>
  <si>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</si>
  <si>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</si>
  <si>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</si>
  <si>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</si>
  <si>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</si>
  <si>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</si>
  <si>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</si>
  <si>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</si>
  <si>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</si>
  <si>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</si>
  <si>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</si>
  <si>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</si>
  <si>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</si>
  <si>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</si>
  <si>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Decoración de Oficinas</t>
  </si>
  <si>
    <t>Decomisos de Productos</t>
  </si>
  <si>
    <t>Fletes y Acarreros</t>
  </si>
  <si>
    <t>Gastos Legales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</si>
  <si>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</si>
  <si>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</si>
  <si>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</si>
  <si>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</si>
  <si>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</si>
  <si>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Miscelaneos</t>
  </si>
  <si>
    <t>(03) Total  Gastos Operacionales</t>
  </si>
  <si>
    <t>(04) Gastos Financieros</t>
  </si>
  <si>
    <t>Intereses Sobre Préstamos</t>
  </si>
  <si>
    <t>Comisiones Bancarias</t>
  </si>
  <si>
    <t>Comisiones Tarjetas de Crédito</t>
  </si>
  <si>
    <t>Otros Gastos Financieros</t>
  </si>
  <si>
    <t>Impuestos sobre Cheques y Transferencias</t>
  </si>
  <si>
    <t>(04) Total Gastos Financieros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</si>
</sst>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[Red]\-#,##0.00\ "/>
  </numFmts>
  <fonts count="29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7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1" fillId="0" borderId="0" xfId="5" applyFont="1"/>
    <xf numFmtId="3" fontId="11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2" fillId="0" borderId="0" xfId="4" applyFont="1"/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4" applyFont="1" applyAlignment="1">
      <alignment horizontal="left"/>
    </xf>
    <xf numFmtId="4" fontId="17" fillId="0" borderId="1" xfId="4" applyNumberFormat="1" applyFont="1" applyBorder="1"/>
    <xf numFmtId="0" fontId="18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Alignment="1">
      <alignment horizontal="right"/>
    </xf>
    <xf numFmtId="164" fontId="13" fillId="0" borderId="0" xfId="0" applyNumberFormat="1" applyFont="1" applyAlignment="1">
      <alignment horizontal="right"/>
    </xf>
    <xf numFmtId="4" fontId="3" fillId="0" borderId="0" xfId="4" applyNumberFormat="1" applyFont="1"/>
    <xf numFmtId="4" fontId="12" fillId="0" borderId="0" xfId="4" applyNumberFormat="1" applyFont="1"/>
    <xf numFmtId="164" fontId="14" fillId="0" borderId="0" xfId="0" applyNumberFormat="1" applyFont="1" applyFill="1" applyAlignment="1">
      <alignment horizontal="right"/>
    </xf>
    <xf numFmtId="4" fontId="17" fillId="0" borderId="0" xfId="4" applyNumberFormat="1" applyFont="1" applyBorder="1"/>
    <xf numFmtId="4" fontId="22" fillId="0" borderId="0" xfId="4" applyNumberFormat="1" applyFont="1" applyAlignment="1">
      <alignment horizontal="centerContinuous"/>
    </xf>
    <xf numFmtId="4" fontId="23" fillId="0" borderId="0" xfId="4" applyNumberFormat="1" applyFont="1"/>
    <xf numFmtId="4" fontId="19" fillId="0" borderId="1" xfId="4" applyNumberFormat="1" applyFont="1" applyBorder="1"/>
    <xf numFmtId="4" fontId="19" fillId="0" borderId="0" xfId="4" applyNumberFormat="1" applyFont="1" applyBorder="1"/>
    <xf numFmtId="4" fontId="12" fillId="0" borderId="2" xfId="4" applyNumberFormat="1" applyFont="1" applyBorder="1"/>
    <xf numFmtId="0" fontId="16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2" fillId="0" borderId="3" xfId="4" applyNumberFormat="1" applyFont="1" applyBorder="1" applyAlignment="1">
      <alignment horizontal="center"/>
    </xf>
    <xf numFmtId="39" fontId="12" fillId="0" borderId="0" xfId="4" applyNumberFormat="1" applyFont="1"/>
    <xf numFmtId="39" fontId="13" fillId="0" borderId="0" xfId="0" applyNumberFormat="1" applyFont="1" applyAlignment="1">
      <alignment horizontal="right"/>
    </xf>
    <xf numFmtId="39" fontId="13" fillId="0" borderId="2" xfId="0" applyNumberFormat="1" applyFont="1" applyBorder="1" applyAlignment="1">
      <alignment horizontal="right"/>
    </xf>
    <xf numFmtId="39" fontId="3" fillId="0" borderId="0" xfId="4" applyNumberFormat="1"/>
    <xf numFmtId="39" fontId="24" fillId="0" borderId="3" xfId="4" applyNumberFormat="1" applyFont="1" applyBorder="1" applyAlignment="1">
      <alignment horizontal="center"/>
    </xf>
    <xf numFmtId="39" fontId="12" fillId="0" borderId="2" xfId="4" applyNumberFormat="1" applyFont="1" applyBorder="1"/>
    <xf numFmtId="39" fontId="17" fillId="0" borderId="1" xfId="4" applyNumberFormat="1" applyFont="1" applyBorder="1"/>
    <xf numFmtId="0" fontId="28" fillId="0" borderId="0" xfId="0" applyFont="1" applyAlignment="1">
      <alignment horizontal="left" wrapText="1"/>
    </xf>
    <xf numFmtId="39" fontId="13" fillId="0" borderId="0" xfId="0" applyNumberFormat="1" applyFont="1" applyBorder="1" applyAlignment="1">
      <alignment horizontal="right"/>
    </xf>
    <xf numFmtId="3" fontId="12" fillId="0" borderId="3" xfId="4" applyNumberFormat="1" applyFont="1" applyFill="1" applyBorder="1" applyAlignment="1">
      <alignment horizontal="center"/>
    </xf>
    <xf numFmtId="4" fontId="12" fillId="0" borderId="3" xfId="4" applyNumberFormat="1" applyFont="1" applyBorder="1" applyAlignment="1">
      <alignment horizontal="center"/>
    </xf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4" fillId="0" borderId="2" xfId="5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40" fontId="28" fillId="0" borderId="0" xfId="0" applyNumberFormat="1" applyFont="1" applyBorder="1" applyAlignment="1">
      <alignment horizontal="right"/>
    </xf>
    <xf numFmtId="40" fontId="28" fillId="0" borderId="2" xfId="0" applyNumberFormat="1" applyFont="1" applyBorder="1" applyAlignment="1">
      <alignment horizontal="right"/>
    </xf>
    <xf numFmtId="39" fontId="28" fillId="0" borderId="0" xfId="0" applyNumberFormat="1" applyFont="1" applyAlignment="1">
      <alignment horizontal="right"/>
    </xf>
    <xf numFmtId="39" fontId="28" fillId="0" borderId="2" xfId="0" applyNumberFormat="1" applyFont="1" applyBorder="1" applyAlignment="1">
      <alignment horizontal="right"/>
    </xf>
    <xf numFmtId="4" fontId="3" fillId="0" borderId="0" xfId="4" applyNumberFormat="1" applyBorder="1"/>
    <xf numFmtId="4" fontId="3" fillId="0" borderId="2" xfId="4" applyNumberFormat="1" applyBorder="1"/>
    <xf numFmtId="39" fontId="6" fillId="0" borderId="0" xfId="5" applyNumberFormat="1" applyFont="1" applyBorder="1" applyAlignment="1"/>
    <xf numFmtId="39" fontId="6" fillId="0" borderId="2" xfId="5" applyNumberFormat="1" applyFont="1" applyBorder="1" applyAlignment="1"/>
    <xf numFmtId="0" fontId="25" fillId="0" borderId="0" xfId="0" applyFont="1" applyAlignment="1">
      <alignment horizontal="center"/>
    </xf>
    <xf numFmtId="0" fontId="26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2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0</xdr:colOff>
      <xdr:row>1</xdr:row>
      <xdr:rowOff>28575</xdr:rowOff>
    </xdr:from>
    <xdr:to>
      <xdr:col>4</xdr:col>
      <xdr:colOff>1333500</xdr:colOff>
      <xdr:row>8</xdr:row>
      <xdr:rowOff>114300</xdr:rowOff>
    </xdr:to>
    <xdr:pic>
      <xdr:nvPicPr>
        <xdr:cNvPr id="1143" name="Imagen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9:F46"/>
  <sheetViews>
    <sheetView showGridLines="0" tabSelected="1" workbookViewId="0">
      <selection activeCell="B12" sqref="B12:E12"/>
    </sheetView>
  </sheetViews>
  <sheetFormatPr baseColWidth="10"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8.75">
      <c r="C9" s="2"/>
      <c r="D9" s="2"/>
      <c r="E9" s="8"/>
      <c r="F9" s="27"/>
    </row>
    <row r="10" spans="1:6" ht="18.75" customHeight="1">
      <c r="A10" s="81" t="s">
        <v>0</v>
      </c>
      <c r="B10" s="81"/>
      <c r="C10" s="81"/>
      <c r="D10" s="81"/>
      <c r="E10" s="81"/>
      <c r="F10" s="27"/>
    </row>
    <row r="11" spans="1:6" ht="22.5" customHeight="1">
      <c r="B11" s="82" t="s">
        <v>1</v>
      </c>
      <c r="C11" s="82"/>
      <c r="D11" s="82"/>
      <c r="E11" s="82"/>
      <c r="F11" s="27"/>
    </row>
    <row r="12" spans="1:6" ht="18.75" customHeight="1">
      <c r="B12" s="83" t="s">
        <v>2</v>
      </c>
      <c r="C12" s="83"/>
      <c r="D12" s="83"/>
      <c r="E12" s="83"/>
      <c r="F12" s="27"/>
    </row>
    <row r="13" spans="1:6" ht="18.75" customHeight="1">
      <c r="B13" s="84" t="s">
        <v>3</v>
      </c>
      <c r="C13" s="84"/>
      <c r="D13" s="84"/>
      <c r="E13" s="84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6" t="s">
        <v>4</v>
      </c>
      <c r="E15" s="67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+AER!B26</f>
        <v>1780193.5800000003</v>
      </c>
      <c r="E18" s="29">
        <f>+AER!C26</f>
        <v>20933685.309999999</v>
      </c>
      <c r="F18" s="27"/>
    </row>
    <row r="19" spans="2:6" ht="15.75">
      <c r="B19" s="3" t="s">
        <v>9</v>
      </c>
      <c r="C19" s="24"/>
      <c r="D19" s="79">
        <v>34006820</v>
      </c>
      <c r="E19" s="79">
        <v>272054560</v>
      </c>
      <c r="F19" s="27"/>
    </row>
    <row r="20" spans="2:6" ht="15.75">
      <c r="B20" s="3" t="s">
        <v>10</v>
      </c>
      <c r="C20" s="3"/>
      <c r="D20" s="80">
        <v>36637510</v>
      </c>
      <c r="E20" s="80">
        <v>293100080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72424523.579999998</v>
      </c>
      <c r="E22" s="30">
        <f>SUM(E18:E21)</f>
        <v>586088325.30999994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29">
        <f>+AER!B54</f>
        <v>1695422.2599999998</v>
      </c>
      <c r="E25" s="29">
        <f>+AER!C54</f>
        <v>20001975.810000002</v>
      </c>
      <c r="F25" s="27"/>
    </row>
    <row r="26" spans="2:6" ht="15.75">
      <c r="B26" s="28"/>
      <c r="C26" s="28"/>
      <c r="D26" s="68"/>
      <c r="E26" s="29"/>
      <c r="F26" s="27"/>
    </row>
    <row r="27" spans="2:6" ht="15.75">
      <c r="B27" s="6" t="s">
        <v>15</v>
      </c>
      <c r="C27" s="6"/>
      <c r="D27" s="31">
        <f>+D22-D25</f>
        <v>70729101.319999993</v>
      </c>
      <c r="E27" s="31">
        <f>+E22-E25</f>
        <v>566086349.5</v>
      </c>
      <c r="F27" s="27"/>
    </row>
    <row r="28" spans="2:6" ht="15.75">
      <c r="B28" s="32"/>
      <c r="C28" s="32"/>
      <c r="D28" s="69"/>
      <c r="E28" s="31"/>
      <c r="F28" s="27"/>
    </row>
    <row r="29" spans="2:6" ht="15.75">
      <c r="B29" s="32"/>
      <c r="C29" s="32"/>
      <c r="D29" s="69"/>
      <c r="E29" s="33"/>
      <c r="F29" s="27"/>
    </row>
    <row r="30" spans="2:6" ht="15.75">
      <c r="B30" s="4" t="s">
        <v>16</v>
      </c>
      <c r="C30" s="24" t="s">
        <v>17</v>
      </c>
      <c r="D30" s="29">
        <f>+AER!B109</f>
        <v>163322277.60999998</v>
      </c>
      <c r="E30" s="29">
        <f>+AER!C109</f>
        <v>1108222579.9000003</v>
      </c>
      <c r="F30" s="27"/>
    </row>
    <row r="31" spans="2:6" ht="15.75">
      <c r="B31" s="3" t="s">
        <v>18</v>
      </c>
      <c r="C31" s="24" t="s">
        <v>19</v>
      </c>
      <c r="D31" s="80">
        <f>+AER!B119</f>
        <v>227001.52</v>
      </c>
      <c r="E31" s="80">
        <f>+AER!C119</f>
        <v>3355932.6299999994</v>
      </c>
      <c r="F31" s="27"/>
    </row>
    <row r="32" spans="2:6" ht="15.75">
      <c r="B32" s="3"/>
      <c r="C32" s="3"/>
      <c r="D32" s="68"/>
      <c r="E32" s="34"/>
      <c r="F32" s="27"/>
    </row>
    <row r="33" spans="1:6" ht="15.75">
      <c r="B33" s="5" t="s">
        <v>20</v>
      </c>
      <c r="C33" s="5"/>
      <c r="D33" s="35">
        <f>SUM(D30:D32)</f>
        <v>163549279.13</v>
      </c>
      <c r="E33" s="35">
        <f>SUM(E30:E32)</f>
        <v>1111578512.5300004</v>
      </c>
      <c r="F33" s="36"/>
    </row>
    <row r="34" spans="1:6" ht="15.75">
      <c r="B34" s="28"/>
      <c r="C34" s="28"/>
      <c r="D34" s="68"/>
      <c r="E34" s="29"/>
      <c r="F34" s="27"/>
    </row>
    <row r="35" spans="1:6" ht="15.75">
      <c r="B35" s="6" t="s">
        <v>21</v>
      </c>
      <c r="C35" s="6"/>
      <c r="D35" s="37">
        <f>D27-D33</f>
        <v>-92820177.810000002</v>
      </c>
      <c r="E35" s="37">
        <f>E27-E33</f>
        <v>-545492163.03000045</v>
      </c>
      <c r="F35" s="27"/>
    </row>
    <row r="36" spans="1:6" ht="15.75">
      <c r="B36" s="32"/>
      <c r="C36" s="32"/>
      <c r="D36" s="69"/>
      <c r="E36" s="31"/>
      <c r="F36" s="27"/>
    </row>
    <row r="37" spans="1:6" ht="15.75">
      <c r="B37" s="6" t="s">
        <v>22</v>
      </c>
      <c r="C37" s="6"/>
      <c r="D37" s="71">
        <v>494852.93</v>
      </c>
      <c r="E37" s="71">
        <v>3953186.71</v>
      </c>
      <c r="F37" s="27"/>
    </row>
    <row r="38" spans="1:6">
      <c r="B38" s="27"/>
      <c r="C38" s="27"/>
      <c r="D38" s="70"/>
      <c r="E38" s="38"/>
      <c r="F38" s="27"/>
    </row>
    <row r="39" spans="1:6" ht="16.5" thickBot="1">
      <c r="B39" s="6" t="s">
        <v>23</v>
      </c>
      <c r="C39" s="6"/>
      <c r="D39" s="39">
        <f>+D37+D35</f>
        <v>-92325324.879999995</v>
      </c>
      <c r="E39" s="39">
        <f>+E37+E35</f>
        <v>-541538976.32000041</v>
      </c>
      <c r="F39" s="27"/>
    </row>
    <row r="40" spans="1:6" ht="13.5" thickTop="1">
      <c r="B40" s="27"/>
      <c r="C40" s="27"/>
      <c r="D40" s="27"/>
      <c r="E40" s="36"/>
      <c r="F40" s="27"/>
    </row>
    <row r="42" spans="1:6" ht="15.75">
      <c r="E42" s="55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4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D170"/>
  <sheetViews>
    <sheetView topLeftCell="A99" zoomScale="160" zoomScaleNormal="160" workbookViewId="0">
      <selection activeCell="C93" sqref="C93"/>
    </sheetView>
  </sheetViews>
  <sheetFormatPr baseColWidth="10" defaultColWidth="12" defaultRowHeight="12.75"/>
  <cols>
    <col min="1" max="1" width="55.7109375" style="13" customWidth="1"/>
    <col min="2" max="2" width="17.5703125" style="26" bestFit="1" customWidth="1"/>
    <col min="3" max="3" width="17.5703125" style="60" bestFit="1" customWidth="1"/>
    <col min="4" max="16384" width="12" style="13"/>
  </cols>
  <sheetData>
    <row r="1" spans="1:4" ht="15">
      <c r="A1" s="52" t="s">
        <v>24</v>
      </c>
    </row>
    <row r="2" spans="1:4">
      <c r="B2" s="56" t="s">
        <v>4</v>
      </c>
      <c r="C2" s="61" t="s">
        <v>5</v>
      </c>
    </row>
    <row r="3" spans="1:4">
      <c r="A3" s="14" t="s">
        <v>25</v>
      </c>
      <c r="B3" s="57"/>
    </row>
    <row r="4" spans="1:4">
      <c r="A4" s="15" t="s">
        <v>26</v>
      </c>
      <c r="B4" s="58">
        <v>250604.04</v>
      </c>
      <c r="C4" s="40">
        <v>2937809.25</v>
      </c>
      <c r="D4" s="41"/>
    </row>
    <row r="5" spans="1:4">
      <c r="A5" s="15" t="s">
        <v>27</v>
      </c>
      <c r="B5" s="58">
        <v>241243.14</v>
      </c>
      <c r="C5" s="40">
        <v>2224164.9699999997</v>
      </c>
      <c r="D5" s="42"/>
    </row>
    <row r="6" spans="1:4">
      <c r="A6" s="15" t="s">
        <v>28</v>
      </c>
      <c r="B6" s="58">
        <v>579447.43999999994</v>
      </c>
      <c r="C6" s="40">
        <v>4588351.38</v>
      </c>
      <c r="D6" s="42"/>
    </row>
    <row r="7" spans="1:4">
      <c r="A7" s="15" t="s">
        <v>29</v>
      </c>
      <c r="B7" s="58">
        <v>36628.620000000003</v>
      </c>
      <c r="C7" s="40">
        <v>1468167.2</v>
      </c>
      <c r="D7" s="42"/>
    </row>
    <row r="8" spans="1:4">
      <c r="A8" s="15" t="s">
        <v>30</v>
      </c>
      <c r="B8" s="58">
        <v>40551.1</v>
      </c>
      <c r="C8" s="40">
        <v>1439404.8299999998</v>
      </c>
      <c r="D8" s="42"/>
    </row>
    <row r="9" spans="1:4">
      <c r="A9" s="15" t="s">
        <v>31</v>
      </c>
      <c r="B9" s="58">
        <v>37045.33</v>
      </c>
      <c r="C9" s="40">
        <v>672279.15</v>
      </c>
      <c r="D9" s="42"/>
    </row>
    <row r="10" spans="1:4">
      <c r="A10" s="15" t="s">
        <v>32</v>
      </c>
      <c r="B10" s="58">
        <v>216284.16</v>
      </c>
      <c r="C10" s="40">
        <v>2295492.3699999996</v>
      </c>
      <c r="D10" s="42"/>
    </row>
    <row r="11" spans="1:4">
      <c r="A11" s="15" t="s">
        <v>33</v>
      </c>
      <c r="B11" s="58">
        <v>6064.2</v>
      </c>
      <c r="C11" s="40">
        <v>529504.42000000004</v>
      </c>
      <c r="D11" s="42"/>
    </row>
    <row r="12" spans="1:4">
      <c r="A12" s="15" t="s">
        <v>34</v>
      </c>
      <c r="B12" s="58">
        <v>27323</v>
      </c>
      <c r="C12" s="40">
        <v>612883.51</v>
      </c>
      <c r="D12" s="42"/>
    </row>
    <row r="13" spans="1:4">
      <c r="A13" s="15" t="s">
        <v>35</v>
      </c>
      <c r="B13" s="58">
        <v>8600.19</v>
      </c>
      <c r="C13" s="40">
        <v>304860.18</v>
      </c>
      <c r="D13" s="42"/>
    </row>
    <row r="14" spans="1:4">
      <c r="A14" s="15" t="s">
        <v>36</v>
      </c>
      <c r="B14" s="58">
        <v>7719.1</v>
      </c>
      <c r="C14" s="40">
        <v>370893.43</v>
      </c>
      <c r="D14" s="42"/>
    </row>
    <row r="15" spans="1:4">
      <c r="A15" s="15" t="s">
        <v>37</v>
      </c>
      <c r="B15" s="59">
        <v>328683.25999999995</v>
      </c>
      <c r="C15" s="72">
        <v>3247883.6199999996</v>
      </c>
      <c r="D15" s="42"/>
    </row>
    <row r="16" spans="1:4" ht="20.25" customHeight="1">
      <c r="A16" s="16" t="s">
        <v>38</v>
      </c>
      <c r="B16" s="44">
        <f>SUM(B4:B15)</f>
        <v>1780193.5800000003</v>
      </c>
      <c r="C16" s="57">
        <f>SUM(C4:C15)</f>
        <v>20691694.309999999</v>
      </c>
    </row>
    <row r="17" spans="1:3" ht="7.5" customHeight="1">
      <c r="A17" s="16"/>
      <c r="B17" s="44"/>
    </row>
    <row r="18" spans="1:3">
      <c r="A18" s="16" t="s">
        <v>39</v>
      </c>
    </row>
    <row r="19" spans="1:3">
      <c r="A19" s="16"/>
    </row>
    <row r="20" spans="1:3" hidden="1">
      <c r="A20" s="15" t="s">
        <v>40</v>
      </c>
      <c r="B20" s="26">
        <v>0</v>
      </c>
    </row>
    <row r="21" spans="1:3">
      <c r="A21" s="15" t="s">
        <v>41</v>
      </c>
      <c r="B21" s="58">
        <v>0</v>
      </c>
      <c r="C21" s="77">
        <v>218918</v>
      </c>
    </row>
    <row r="22" spans="1:3">
      <c r="A22" s="15" t="s">
        <v>42</v>
      </c>
      <c r="B22" s="59">
        <v>0</v>
      </c>
      <c r="C22" s="78">
        <v>23073</v>
      </c>
    </row>
    <row r="24" spans="1:3">
      <c r="A24" s="16" t="s">
        <v>43</v>
      </c>
      <c r="B24" s="51">
        <f>SUM(B20:B22)</f>
        <v>0</v>
      </c>
      <c r="C24" s="62">
        <f>SUM(C20:C22)</f>
        <v>241991</v>
      </c>
    </row>
    <row r="26" spans="1:3" ht="15.75" thickBot="1">
      <c r="A26" s="17" t="s">
        <v>44</v>
      </c>
      <c r="B26" s="18">
        <f>+B16+B24</f>
        <v>1780193.5800000003</v>
      </c>
      <c r="C26" s="63">
        <f>+C16+C24</f>
        <v>20933685.309999999</v>
      </c>
    </row>
    <row r="27" spans="1:3" ht="15.75" thickTop="1">
      <c r="A27" s="17"/>
      <c r="B27" s="46"/>
    </row>
    <row r="28" spans="1:3">
      <c r="A28" s="53" t="s">
        <v>45</v>
      </c>
    </row>
    <row r="29" spans="1:3" ht="8.25" customHeight="1"/>
    <row r="30" spans="1:3">
      <c r="A30" s="14" t="s">
        <v>25</v>
      </c>
    </row>
    <row r="31" spans="1:3">
      <c r="A31" s="15" t="s">
        <v>26</v>
      </c>
      <c r="B31" s="65">
        <v>238670.51</v>
      </c>
      <c r="C31" s="73">
        <v>2797913.35</v>
      </c>
    </row>
    <row r="32" spans="1:3">
      <c r="A32" s="15" t="s">
        <v>27</v>
      </c>
      <c r="B32" s="65">
        <v>229755.37</v>
      </c>
      <c r="C32" s="73">
        <v>2115796.16</v>
      </c>
    </row>
    <row r="33" spans="1:3">
      <c r="A33" s="15" t="s">
        <v>28</v>
      </c>
      <c r="B33" s="65">
        <v>551854.69999999995</v>
      </c>
      <c r="C33" s="73">
        <v>4370810.83</v>
      </c>
    </row>
    <row r="34" spans="1:3">
      <c r="A34" s="15" t="s">
        <v>29</v>
      </c>
      <c r="B34" s="65">
        <v>34884.400000000001</v>
      </c>
      <c r="C34" s="73">
        <v>1398254.82</v>
      </c>
    </row>
    <row r="35" spans="1:3">
      <c r="A35" s="15" t="s">
        <v>30</v>
      </c>
      <c r="B35" s="65">
        <v>38620.1</v>
      </c>
      <c r="C35" s="73">
        <v>1370861.72</v>
      </c>
    </row>
    <row r="36" spans="1:3">
      <c r="A36" s="15" t="s">
        <v>31</v>
      </c>
      <c r="B36" s="65">
        <v>35281.269999999997</v>
      </c>
      <c r="C36" s="73">
        <v>640644.91</v>
      </c>
    </row>
    <row r="37" spans="1:3">
      <c r="A37" s="15" t="s">
        <v>32</v>
      </c>
      <c r="B37" s="65">
        <v>205984.91</v>
      </c>
      <c r="C37" s="73">
        <v>2186465.09</v>
      </c>
    </row>
    <row r="38" spans="1:3">
      <c r="A38" s="15" t="s">
        <v>33</v>
      </c>
      <c r="B38" s="65">
        <v>5775.43</v>
      </c>
      <c r="C38" s="73">
        <v>511102.98</v>
      </c>
    </row>
    <row r="39" spans="1:3">
      <c r="A39" s="15" t="s">
        <v>34</v>
      </c>
      <c r="B39" s="65">
        <v>26021.9</v>
      </c>
      <c r="C39" s="73">
        <v>583698.55000000005</v>
      </c>
    </row>
    <row r="40" spans="1:3">
      <c r="A40" s="15" t="s">
        <v>35</v>
      </c>
      <c r="B40" s="65">
        <v>8190.66</v>
      </c>
      <c r="C40" s="73">
        <v>283516.75</v>
      </c>
    </row>
    <row r="41" spans="1:3">
      <c r="A41" s="15" t="s">
        <v>36</v>
      </c>
      <c r="B41" s="65">
        <v>7351.52</v>
      </c>
      <c r="C41" s="73">
        <v>353231.84</v>
      </c>
    </row>
    <row r="42" spans="1:3">
      <c r="A42" s="15" t="s">
        <v>37</v>
      </c>
      <c r="B42" s="59">
        <v>313031.49</v>
      </c>
      <c r="C42" s="74">
        <v>3092090.33</v>
      </c>
    </row>
    <row r="43" spans="1:3" ht="9" customHeight="1">
      <c r="A43" s="15"/>
    </row>
    <row r="44" spans="1:3">
      <c r="A44" s="19" t="s">
        <v>46</v>
      </c>
      <c r="B44" s="44">
        <f>SUM(B31:B43)</f>
        <v>1695422.2599999998</v>
      </c>
      <c r="C44" s="57">
        <f>SUM(C31:C43)</f>
        <v>19704387.330000002</v>
      </c>
    </row>
    <row r="45" spans="1:3" ht="7.5" customHeight="1">
      <c r="A45" s="15"/>
    </row>
    <row r="46" spans="1:3">
      <c r="A46" s="16" t="s">
        <v>39</v>
      </c>
    </row>
    <row r="47" spans="1:3">
      <c r="A47" s="16"/>
    </row>
    <row r="48" spans="1:3" hidden="1">
      <c r="A48" s="15" t="s">
        <v>40</v>
      </c>
      <c r="B48" s="45">
        <v>0</v>
      </c>
    </row>
    <row r="49" spans="1:3">
      <c r="A49" s="15" t="s">
        <v>41</v>
      </c>
      <c r="B49" s="58">
        <v>0</v>
      </c>
      <c r="C49" s="40">
        <v>268055.03999999992</v>
      </c>
    </row>
    <row r="50" spans="1:3">
      <c r="A50" s="15" t="s">
        <v>42</v>
      </c>
      <c r="B50" s="59">
        <v>0</v>
      </c>
      <c r="C50" s="72">
        <v>29533.439999999999</v>
      </c>
    </row>
    <row r="52" spans="1:3">
      <c r="A52" s="16" t="s">
        <v>43</v>
      </c>
      <c r="B52" s="51">
        <f>SUM(B48:B50)</f>
        <v>0</v>
      </c>
      <c r="C52" s="62">
        <f>SUM(C48:C50)</f>
        <v>297588.47999999992</v>
      </c>
    </row>
    <row r="53" spans="1:3" ht="8.1" customHeight="1"/>
    <row r="54" spans="1:3" ht="15.75" thickBot="1">
      <c r="A54" s="17" t="s">
        <v>47</v>
      </c>
      <c r="B54" s="18">
        <f>+B52+B44</f>
        <v>1695422.2599999998</v>
      </c>
      <c r="C54" s="63">
        <f>+C52+C44</f>
        <v>20001975.810000002</v>
      </c>
    </row>
    <row r="55" spans="1:3" ht="9" customHeight="1" thickTop="1">
      <c r="A55" s="17"/>
      <c r="B55" s="46"/>
    </row>
    <row r="56" spans="1:3" ht="15">
      <c r="A56" s="52" t="s">
        <v>48</v>
      </c>
      <c r="B56" s="47"/>
    </row>
    <row r="57" spans="1:3">
      <c r="A57" s="64" t="s">
        <v>49</v>
      </c>
      <c r="B57" s="75">
        <v>37408677.960000001</v>
      </c>
      <c r="C57" s="75">
        <v>290039092.05000001</v>
      </c>
    </row>
    <row r="58" spans="1:3">
      <c r="A58" s="64" t="s">
        <v>50</v>
      </c>
      <c r="B58" s="75">
        <v>96596.67</v>
      </c>
      <c r="C58" s="75">
        <v>498329.86</v>
      </c>
    </row>
    <row r="59" spans="1:3" hidden="1">
      <c r="A59" s="64" t="s">
        <v>51</v>
      </c>
      <c r="B59" s="75"/>
      <c r="C59" s="75"/>
    </row>
    <row r="60" spans="1:3">
      <c r="A60" s="64" t="s">
        <v>52</v>
      </c>
      <c r="B60" s="75">
        <v>446300</v>
      </c>
      <c r="C60" s="75">
        <v>1659557.5</v>
      </c>
    </row>
    <row r="61" spans="1:3">
      <c r="A61" s="64" t="s">
        <v>53</v>
      </c>
      <c r="B61" s="75">
        <v>48655.56</v>
      </c>
      <c r="C61" s="75">
        <v>132539.54999999999</v>
      </c>
    </row>
    <row r="62" spans="1:3">
      <c r="A62" s="64" t="s">
        <v>54</v>
      </c>
      <c r="B62" s="75">
        <v>2641954.6700000004</v>
      </c>
      <c r="C62" s="75">
        <v>20462464.890000001</v>
      </c>
    </row>
    <row r="63" spans="1:3">
      <c r="A63" s="64" t="s">
        <v>55</v>
      </c>
      <c r="B63" s="75">
        <v>2583410.4900000002</v>
      </c>
      <c r="C63" s="75">
        <v>19995059.619999997</v>
      </c>
    </row>
    <row r="64" spans="1:3">
      <c r="A64" s="64" t="s">
        <v>56</v>
      </c>
      <c r="B64" s="75">
        <v>375092.6</v>
      </c>
      <c r="C64" s="75">
        <v>2898097.5599999996</v>
      </c>
    </row>
    <row r="65" spans="1:3">
      <c r="A65" s="64" t="s">
        <v>57</v>
      </c>
      <c r="B65" s="75">
        <v>1166985</v>
      </c>
      <c r="C65" s="75">
        <v>8879235</v>
      </c>
    </row>
    <row r="66" spans="1:3">
      <c r="A66" s="64" t="s">
        <v>58</v>
      </c>
      <c r="B66" s="75">
        <v>16000</v>
      </c>
      <c r="C66" s="75">
        <v>218637.78</v>
      </c>
    </row>
    <row r="67" spans="1:3">
      <c r="A67" s="64" t="s">
        <v>59</v>
      </c>
      <c r="B67" s="75">
        <v>0</v>
      </c>
      <c r="C67" s="75">
        <v>69971</v>
      </c>
    </row>
    <row r="68" spans="1:3">
      <c r="A68" s="64" t="s">
        <v>60</v>
      </c>
      <c r="B68" s="75">
        <v>320966</v>
      </c>
      <c r="C68" s="75">
        <v>2565328</v>
      </c>
    </row>
    <row r="69" spans="1:3">
      <c r="A69" s="64" t="s">
        <v>61</v>
      </c>
      <c r="B69" s="75">
        <v>389100</v>
      </c>
      <c r="C69" s="75">
        <v>3011550</v>
      </c>
    </row>
    <row r="70" spans="1:3">
      <c r="A70" s="64" t="s">
        <v>62</v>
      </c>
      <c r="B70" s="75">
        <v>25000</v>
      </c>
      <c r="C70" s="75">
        <v>390000</v>
      </c>
    </row>
    <row r="71" spans="1:3">
      <c r="A71" s="64" t="s">
        <v>63</v>
      </c>
      <c r="B71" s="75">
        <v>0</v>
      </c>
      <c r="C71" s="75">
        <v>30438.37</v>
      </c>
    </row>
    <row r="72" spans="1:3">
      <c r="A72" s="64" t="s">
        <v>64</v>
      </c>
      <c r="B72" s="75">
        <v>1743446.47</v>
      </c>
      <c r="C72" s="75">
        <v>14671494.130000001</v>
      </c>
    </row>
    <row r="73" spans="1:3">
      <c r="A73" s="64" t="s">
        <v>65</v>
      </c>
      <c r="B73" s="75">
        <v>58034.68</v>
      </c>
      <c r="C73" s="75">
        <v>1263663.3699999999</v>
      </c>
    </row>
    <row r="74" spans="1:3">
      <c r="A74" s="64" t="s">
        <v>66</v>
      </c>
      <c r="B74" s="75">
        <v>24800</v>
      </c>
      <c r="C74" s="75">
        <v>390465</v>
      </c>
    </row>
    <row r="75" spans="1:3">
      <c r="A75" s="64" t="s">
        <v>67</v>
      </c>
      <c r="B75" s="75">
        <v>54200</v>
      </c>
      <c r="C75" s="75">
        <v>127734.93</v>
      </c>
    </row>
    <row r="76" spans="1:3">
      <c r="A76" s="64" t="s">
        <v>68</v>
      </c>
      <c r="B76" s="75">
        <v>79999.990000000005</v>
      </c>
      <c r="C76" s="75">
        <v>762499.95</v>
      </c>
    </row>
    <row r="77" spans="1:3">
      <c r="A77" s="64" t="s">
        <v>69</v>
      </c>
      <c r="B77" s="75">
        <v>0</v>
      </c>
      <c r="C77" s="75">
        <v>207495.67999999999</v>
      </c>
    </row>
    <row r="78" spans="1:3" ht="12.95" customHeight="1">
      <c r="A78" s="64" t="s">
        <v>70</v>
      </c>
      <c r="B78" s="75">
        <v>565319</v>
      </c>
      <c r="C78" s="75">
        <v>6218531.8300000001</v>
      </c>
    </row>
    <row r="79" spans="1:3" ht="12.95" customHeight="1">
      <c r="A79" s="64" t="s">
        <v>71</v>
      </c>
      <c r="B79" s="75">
        <v>1335873.54</v>
      </c>
      <c r="C79" s="75">
        <v>9342402.75</v>
      </c>
    </row>
    <row r="80" spans="1:3" ht="12.95" customHeight="1">
      <c r="A80" s="64" t="s">
        <v>72</v>
      </c>
      <c r="B80" s="75">
        <v>1374562.06</v>
      </c>
      <c r="C80" s="75">
        <v>5067179.2699999996</v>
      </c>
    </row>
    <row r="81" spans="1:3" ht="12.95" customHeight="1">
      <c r="A81" s="64" t="s">
        <v>73</v>
      </c>
      <c r="B81" s="75">
        <v>10780000</v>
      </c>
      <c r="C81" s="75">
        <v>24752998.989999998</v>
      </c>
    </row>
    <row r="82" spans="1:3" ht="12.95" customHeight="1">
      <c r="A82" s="64" t="s">
        <v>74</v>
      </c>
      <c r="B82" s="75">
        <v>2620497.39</v>
      </c>
      <c r="C82" s="75">
        <v>7613695.3700000001</v>
      </c>
    </row>
    <row r="83" spans="1:3" ht="12.95" customHeight="1">
      <c r="A83" s="64" t="s">
        <v>75</v>
      </c>
      <c r="B83" s="75">
        <v>590500</v>
      </c>
      <c r="C83" s="75">
        <v>4055150</v>
      </c>
    </row>
    <row r="84" spans="1:3" ht="12.95" customHeight="1">
      <c r="A84" s="64" t="s">
        <v>76</v>
      </c>
      <c r="B84" s="75">
        <v>82112.05</v>
      </c>
      <c r="C84" s="75">
        <v>516289.18</v>
      </c>
    </row>
    <row r="85" spans="1:3" ht="12.95" customHeight="1">
      <c r="A85" s="64" t="s">
        <v>77</v>
      </c>
      <c r="B85" s="75">
        <v>1845229.96</v>
      </c>
      <c r="C85" s="75">
        <v>10308634.300000001</v>
      </c>
    </row>
    <row r="86" spans="1:3" ht="12.95" customHeight="1">
      <c r="A86" s="64" t="s">
        <v>78</v>
      </c>
      <c r="B86" s="75">
        <v>2730</v>
      </c>
      <c r="C86" s="75">
        <v>202046.11</v>
      </c>
    </row>
    <row r="87" spans="1:3" ht="12.95" customHeight="1">
      <c r="A87" s="64" t="s">
        <v>79</v>
      </c>
      <c r="B87" s="75">
        <v>0</v>
      </c>
      <c r="C87" s="75">
        <v>516410.21</v>
      </c>
    </row>
    <row r="88" spans="1:3" hidden="1">
      <c r="A88" s="64" t="s">
        <v>80</v>
      </c>
      <c r="B88" s="75"/>
      <c r="C88" s="75"/>
    </row>
    <row r="89" spans="1:3" ht="12.95" customHeight="1">
      <c r="A89" s="64" t="s">
        <v>81</v>
      </c>
      <c r="B89" s="75">
        <v>32216.07</v>
      </c>
      <c r="C89" s="75">
        <v>759919.74999999988</v>
      </c>
    </row>
    <row r="90" spans="1:3" ht="12.95" customHeight="1">
      <c r="A90" s="64" t="s">
        <v>82</v>
      </c>
      <c r="B90" s="75">
        <v>10985.04</v>
      </c>
      <c r="C90" s="75">
        <v>42726.880000000005</v>
      </c>
    </row>
    <row r="91" spans="1:3" hidden="1">
      <c r="A91" s="64" t="s">
        <v>83</v>
      </c>
      <c r="B91" s="75"/>
      <c r="C91" s="75"/>
    </row>
    <row r="92" spans="1:3" ht="12.95" customHeight="1">
      <c r="A92" s="64" t="s">
        <v>84</v>
      </c>
      <c r="B92" s="75">
        <v>1086850.8</v>
      </c>
      <c r="C92" s="75">
        <v>2167924.3199999998</v>
      </c>
    </row>
    <row r="93" spans="1:3" ht="12.95" customHeight="1">
      <c r="A93" s="64" t="s">
        <v>85</v>
      </c>
      <c r="B93" s="75">
        <v>353906.67</v>
      </c>
      <c r="C93" s="75">
        <v>2796120.97</v>
      </c>
    </row>
    <row r="94" spans="1:3">
      <c r="A94" s="64" t="s">
        <v>86</v>
      </c>
      <c r="B94" s="75">
        <v>3435.93</v>
      </c>
      <c r="C94" s="75">
        <v>755705.97</v>
      </c>
    </row>
    <row r="95" spans="1:3" hidden="1">
      <c r="A95" s="64" t="s">
        <v>87</v>
      </c>
      <c r="B95" s="75"/>
      <c r="C95" s="75"/>
    </row>
    <row r="96" spans="1:3">
      <c r="A96" s="64" t="s">
        <v>88</v>
      </c>
      <c r="B96" s="75">
        <v>0</v>
      </c>
      <c r="C96" s="75">
        <v>16200</v>
      </c>
    </row>
    <row r="97" spans="1:3">
      <c r="A97" s="64" t="s">
        <v>89</v>
      </c>
      <c r="B97" s="75">
        <v>17392696.539999999</v>
      </c>
      <c r="C97" s="75">
        <v>142817012.25999999</v>
      </c>
    </row>
    <row r="98" spans="1:3" hidden="1">
      <c r="A98" s="64" t="s">
        <v>90</v>
      </c>
      <c r="B98" s="75"/>
      <c r="C98" s="75"/>
    </row>
    <row r="99" spans="1:3" ht="12.95" customHeight="1">
      <c r="A99" s="64" t="s">
        <v>91</v>
      </c>
      <c r="B99" s="75">
        <v>0</v>
      </c>
      <c r="C99" s="75">
        <v>179923.69</v>
      </c>
    </row>
    <row r="100" spans="1:3" ht="12.95" customHeight="1">
      <c r="A100" s="64" t="s">
        <v>92</v>
      </c>
      <c r="B100" s="75">
        <v>0</v>
      </c>
      <c r="C100" s="75">
        <v>2300</v>
      </c>
    </row>
    <row r="101" spans="1:3" ht="12.95" customHeight="1">
      <c r="A101" s="64" t="s">
        <v>93</v>
      </c>
      <c r="B101" s="75">
        <v>0</v>
      </c>
      <c r="C101" s="75">
        <v>18010</v>
      </c>
    </row>
    <row r="102" spans="1:3" ht="12.95" customHeight="1">
      <c r="A102" s="64" t="s">
        <v>94</v>
      </c>
      <c r="B102" s="75">
        <v>75487739.819999993</v>
      </c>
      <c r="C102" s="75">
        <v>506273214.51999998</v>
      </c>
    </row>
    <row r="103" spans="1:3">
      <c r="A103" s="64" t="s">
        <v>95</v>
      </c>
      <c r="B103" s="75">
        <v>523523.75</v>
      </c>
      <c r="C103" s="75">
        <v>1222053.1800000002</v>
      </c>
    </row>
    <row r="104" spans="1:3">
      <c r="A104" s="64" t="s">
        <v>96</v>
      </c>
      <c r="B104" s="75">
        <v>94942.19</v>
      </c>
      <c r="C104" s="75">
        <v>854479.71</v>
      </c>
    </row>
    <row r="105" spans="1:3" ht="12.95" hidden="1" customHeight="1">
      <c r="A105" s="64" t="s">
        <v>87</v>
      </c>
      <c r="B105" s="75"/>
      <c r="C105" s="75"/>
    </row>
    <row r="106" spans="1:3">
      <c r="A106" s="64" t="s">
        <v>97</v>
      </c>
      <c r="B106" s="75">
        <v>1556691.54</v>
      </c>
      <c r="C106" s="75">
        <v>12376340.460000001</v>
      </c>
    </row>
    <row r="107" spans="1:3">
      <c r="A107" s="64" t="s">
        <v>98</v>
      </c>
      <c r="B107" s="75">
        <v>10000</v>
      </c>
      <c r="C107" s="75">
        <v>127497.5</v>
      </c>
    </row>
    <row r="108" spans="1:3">
      <c r="A108" s="64" t="s">
        <v>99</v>
      </c>
      <c r="B108" s="76">
        <v>93245.17</v>
      </c>
      <c r="C108" s="76">
        <v>946158.44</v>
      </c>
    </row>
    <row r="109" spans="1:3" ht="23.25" customHeight="1" thickBot="1">
      <c r="A109" s="17" t="s">
        <v>100</v>
      </c>
      <c r="B109" s="49">
        <f>SUM(B57:B108)</f>
        <v>163322277.60999998</v>
      </c>
      <c r="C109" s="49">
        <f>SUM(C57:C108)</f>
        <v>1108222579.9000003</v>
      </c>
    </row>
    <row r="110" spans="1:3" ht="9.9499999999999993" customHeight="1" thickTop="1">
      <c r="A110" s="20"/>
      <c r="B110" s="50"/>
    </row>
    <row r="111" spans="1:3" ht="15" customHeight="1">
      <c r="A111" s="52" t="s">
        <v>101</v>
      </c>
      <c r="B111" s="48"/>
    </row>
    <row r="112" spans="1:3" ht="12.75" customHeight="1">
      <c r="A112" s="12"/>
      <c r="B112" s="48"/>
    </row>
    <row r="113" spans="1:3" ht="12.95" customHeight="1">
      <c r="A113" s="15" t="s">
        <v>102</v>
      </c>
      <c r="B113" s="58">
        <v>117432.23</v>
      </c>
      <c r="C113" s="58">
        <v>2212799.2599999998</v>
      </c>
    </row>
    <row r="114" spans="1:3" ht="12.95" customHeight="1">
      <c r="A114" s="15" t="s">
        <v>103</v>
      </c>
      <c r="B114" s="58">
        <v>3670</v>
      </c>
      <c r="C114" s="58">
        <v>297015</v>
      </c>
    </row>
    <row r="115" spans="1:3" ht="12.95" customHeight="1">
      <c r="A115" s="15" t="s">
        <v>104</v>
      </c>
      <c r="B115" s="58">
        <v>0</v>
      </c>
      <c r="C115" s="58">
        <v>22872.13</v>
      </c>
    </row>
    <row r="116" spans="1:3" ht="12.95" customHeight="1">
      <c r="A116" s="15" t="s">
        <v>105</v>
      </c>
      <c r="B116" s="58">
        <v>0</v>
      </c>
      <c r="C116" s="58">
        <v>0.01</v>
      </c>
    </row>
    <row r="117" spans="1:3" ht="12.95" customHeight="1">
      <c r="A117" s="15" t="s">
        <v>106</v>
      </c>
      <c r="B117" s="59">
        <v>105899.29</v>
      </c>
      <c r="C117" s="59">
        <v>823246.23</v>
      </c>
    </row>
    <row r="118" spans="1:3" ht="12.95" customHeight="1">
      <c r="A118" s="15"/>
      <c r="B118" s="48"/>
    </row>
    <row r="119" spans="1:3" ht="15.75" thickBot="1">
      <c r="A119" s="17" t="s">
        <v>107</v>
      </c>
      <c r="B119" s="21">
        <f>SUM(B113:B117)</f>
        <v>227001.52</v>
      </c>
      <c r="C119" s="21">
        <f>SUM(C113:C117)</f>
        <v>3355932.6299999994</v>
      </c>
    </row>
    <row r="120" spans="1:3" ht="12.95" customHeight="1" thickTop="1">
      <c r="A120" s="15"/>
      <c r="B120" s="48"/>
    </row>
    <row r="121" spans="1:3" ht="12.95" customHeight="1">
      <c r="A121" s="15"/>
      <c r="B121" s="48"/>
    </row>
    <row r="122" spans="1:3" ht="12.95" customHeight="1">
      <c r="A122" s="22"/>
      <c r="B122" s="48"/>
    </row>
    <row r="123" spans="1:3" ht="12.95" customHeight="1">
      <c r="A123" s="15"/>
      <c r="B123" s="48"/>
    </row>
    <row r="124" spans="1:3" ht="12.95" customHeight="1">
      <c r="A124" s="15"/>
      <c r="B124" s="48"/>
    </row>
    <row r="125" spans="1:3" ht="15" customHeight="1"/>
    <row r="126" spans="1:3" ht="15" customHeight="1"/>
    <row r="127" spans="1:3" ht="15" customHeight="1"/>
    <row r="128" spans="1:3" ht="15" customHeight="1"/>
    <row r="129" spans="1:2" ht="15" customHeight="1"/>
    <row r="130" spans="1:2" ht="15" customHeight="1"/>
    <row r="131" spans="1:2" ht="15" customHeight="1"/>
    <row r="132" spans="1:2" ht="15" customHeight="1"/>
    <row r="133" spans="1:2" ht="15" customHeight="1"/>
    <row r="134" spans="1:2" ht="15" customHeight="1"/>
    <row r="136" spans="1:2">
      <c r="A136" s="23"/>
      <c r="B136" s="43"/>
    </row>
    <row r="137" spans="1:2">
      <c r="A137" s="23"/>
      <c r="B137" s="43"/>
    </row>
    <row r="138" spans="1:2">
      <c r="A138" s="23"/>
      <c r="B138" s="43"/>
    </row>
    <row r="139" spans="1:2">
      <c r="A139" s="23"/>
      <c r="B139" s="43"/>
    </row>
    <row r="140" spans="1:2">
      <c r="A140" s="23"/>
      <c r="B140" s="43"/>
    </row>
    <row r="141" spans="1:2">
      <c r="A141" s="23"/>
      <c r="B141" s="43"/>
    </row>
    <row r="142" spans="1:2">
      <c r="A142" s="23"/>
      <c r="B142" s="43"/>
    </row>
    <row r="143" spans="1:2">
      <c r="A143" s="23"/>
      <c r="B143" s="43"/>
    </row>
    <row r="144" spans="1:2">
      <c r="A144" s="23"/>
      <c r="B144" s="43"/>
    </row>
    <row r="145" spans="1:2">
      <c r="A145" s="23"/>
      <c r="B145" s="43"/>
    </row>
    <row r="146" spans="1:2">
      <c r="A146" s="23"/>
      <c r="B146" s="43"/>
    </row>
    <row r="147" spans="1:2">
      <c r="A147" s="23"/>
      <c r="B147" s="43"/>
    </row>
    <row r="148" spans="1:2">
      <c r="A148" s="23"/>
      <c r="B148" s="43"/>
    </row>
    <row r="149" spans="1:2">
      <c r="A149" s="23"/>
      <c r="B149" s="43"/>
    </row>
    <row r="150" spans="1:2">
      <c r="A150" s="23"/>
      <c r="B150" s="43"/>
    </row>
    <row r="151" spans="1:2">
      <c r="A151" s="23"/>
      <c r="B151" s="43"/>
    </row>
    <row r="152" spans="1:2">
      <c r="A152" s="23"/>
      <c r="B152" s="43"/>
    </row>
    <row r="153" spans="1:2">
      <c r="A153" s="23"/>
      <c r="B153" s="43"/>
    </row>
    <row r="154" spans="1:2">
      <c r="A154" s="23"/>
      <c r="B154" s="43"/>
    </row>
    <row r="155" spans="1:2">
      <c r="A155" s="23"/>
      <c r="B155" s="43"/>
    </row>
    <row r="156" spans="1:2">
      <c r="A156" s="23"/>
      <c r="B156" s="43"/>
    </row>
    <row r="157" spans="1:2">
      <c r="A157" s="23"/>
      <c r="B157" s="43"/>
    </row>
    <row r="158" spans="1:2">
      <c r="A158" s="23"/>
      <c r="B158" s="43"/>
    </row>
    <row r="159" spans="1:2">
      <c r="A159" s="23"/>
      <c r="B159" s="43"/>
    </row>
    <row r="160" spans="1:2">
      <c r="A160" s="23"/>
      <c r="B160" s="43"/>
    </row>
    <row r="161" spans="1:2">
      <c r="A161" s="23"/>
      <c r="B161" s="43"/>
    </row>
    <row r="162" spans="1:2">
      <c r="A162" s="23"/>
      <c r="B162" s="43"/>
    </row>
    <row r="163" spans="1:2">
      <c r="A163" s="23"/>
      <c r="B163" s="43"/>
    </row>
    <row r="164" spans="1:2">
      <c r="A164" s="23"/>
      <c r="B164" s="43"/>
    </row>
    <row r="165" spans="1:2">
      <c r="A165" s="23"/>
      <c r="B165" s="43"/>
    </row>
    <row r="166" spans="1:2">
      <c r="A166" s="23"/>
      <c r="B166" s="43"/>
    </row>
    <row r="167" spans="1:2">
      <c r="A167" s="23"/>
      <c r="B167" s="43"/>
    </row>
    <row r="168" spans="1:2">
      <c r="A168" s="23"/>
      <c r="B168" s="43"/>
    </row>
    <row r="169" spans="1:2">
      <c r="A169" s="23"/>
      <c r="B169" s="43"/>
    </row>
    <row r="170" spans="1:2">
      <c r="A170" s="23"/>
      <c r="B170" s="43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agosto de 2015
Valores en RD$
</oddHeader>
  </headerFooter>
  <rowBreaks count="3" manualBreakCount="3">
    <brk id="26" max="16383" man="1"/>
    <brk id="54" max="16383" man="1"/>
    <brk id="108" max="16383" man="1"/>
  </row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</vt:lpstr>
      <vt:lpstr>AER</vt:lpstr>
      <vt:lpstr>ER!Área_de_impresión</vt:lpstr>
      <vt:lpstr>AER!Títulos_a_imprimir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Eimy Gomez</cp:lastModifiedBy>
  <cp:revision/>
  <dcterms:created xsi:type="dcterms:W3CDTF">1999-04-24T14:30:54Z</dcterms:created>
  <dcterms:modified xsi:type="dcterms:W3CDTF">2015-10-29T19:21:20Z</dcterms:modified>
</cp:coreProperties>
</file>